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5" windowWidth="22995" windowHeight="10035"/>
  </bookViews>
  <sheets>
    <sheet name="Sheet1" sheetId="1" r:id="rId1"/>
    <sheet name="Sheet2" sheetId="2" r:id="rId2"/>
    <sheet name="Sheet3" sheetId="3" r:id="rId3"/>
  </sheets>
  <externalReferences>
    <externalReference r:id="rId4"/>
    <externalReference r:id="rId5"/>
    <externalReference r:id="rId6"/>
  </externalReferences>
  <calcPr calcId="145621"/>
</workbook>
</file>

<file path=xl/calcChain.xml><?xml version="1.0" encoding="utf-8"?>
<calcChain xmlns="http://schemas.openxmlformats.org/spreadsheetml/2006/main">
  <c r="A175" i="1" l="1"/>
  <c r="L48" i="1"/>
  <c r="L46" i="1"/>
  <c r="L45" i="1"/>
  <c r="B419" i="1" l="1"/>
  <c r="A400" i="1"/>
  <c r="A368" i="1"/>
  <c r="A342" i="1"/>
  <c r="A290" i="1"/>
  <c r="A267" i="1"/>
  <c r="B266" i="1"/>
  <c r="A244" i="1"/>
  <c r="B243" i="1"/>
  <c r="A221" i="1"/>
  <c r="B220" i="1"/>
  <c r="A198" i="1"/>
  <c r="B197" i="1"/>
  <c r="B174" i="1"/>
  <c r="A152" i="1"/>
  <c r="B151" i="1"/>
  <c r="D103" i="1"/>
  <c r="C403" i="1"/>
  <c r="C377" i="1"/>
  <c r="C351" i="1"/>
  <c r="C325" i="1"/>
  <c r="C299" i="1"/>
  <c r="C277" i="1"/>
  <c r="C254" i="1"/>
  <c r="C231" i="1"/>
  <c r="C208" i="1"/>
  <c r="C185" i="1"/>
  <c r="C162" i="1"/>
</calcChain>
</file>

<file path=xl/sharedStrings.xml><?xml version="1.0" encoding="utf-8"?>
<sst xmlns="http://schemas.openxmlformats.org/spreadsheetml/2006/main" count="597" uniqueCount="229">
  <si>
    <t>1011A</t>
  </si>
  <si>
    <t xml:space="preserve">Your title: </t>
  </si>
  <si>
    <t xml:space="preserve">Variation (your job):  </t>
  </si>
  <si>
    <t>Degree to which your job matches description:</t>
  </si>
  <si>
    <t>Fairly Close</t>
  </si>
  <si>
    <t>Job more than description</t>
  </si>
  <si>
    <t>Job less  than description</t>
  </si>
  <si>
    <t>Your job reports to:</t>
  </si>
  <si>
    <t>Annual</t>
  </si>
  <si>
    <t>Minimum</t>
  </si>
  <si>
    <t>Midpoint</t>
  </si>
  <si>
    <t>Maximum</t>
  </si>
  <si>
    <t>Caution: Yellow cells are calculated.</t>
  </si>
  <si>
    <t>Pay</t>
  </si>
  <si>
    <t>$</t>
  </si>
  <si>
    <t>Range to be adjust next:</t>
  </si>
  <si>
    <t>If you input directly into these cells it</t>
  </si>
  <si>
    <t>Range</t>
  </si>
  <si>
    <t>mm/yy</t>
  </si>
  <si>
    <t>will destroy the formula.</t>
  </si>
  <si>
    <t>Please see instructions.</t>
  </si>
  <si>
    <t>Annual base pay rate:</t>
  </si>
  <si>
    <t>Total direct pay (base pay plus incentives)</t>
  </si>
  <si>
    <t>Base Pay $</t>
  </si>
  <si>
    <t>(See Introduction)</t>
  </si>
  <si>
    <t>Total Direct $</t>
  </si>
  <si>
    <t>Incentive plan year ended:</t>
  </si>
  <si>
    <t>Cash incentive plan targets (if established):</t>
  </si>
  <si>
    <t>Planned (expected) award is</t>
  </si>
  <si>
    <t>percent of base pay</t>
  </si>
  <si>
    <t xml:space="preserve">Maximum award is </t>
  </si>
  <si>
    <t>Number of employees supervised directly and indirectly:</t>
  </si>
  <si>
    <t>Paper</t>
  </si>
  <si>
    <t>Year</t>
  </si>
  <si>
    <t>Office Use Only</t>
  </si>
  <si>
    <t>2053E</t>
  </si>
  <si>
    <t>1113K</t>
  </si>
  <si>
    <t>1324I</t>
  </si>
  <si>
    <t>1103J</t>
  </si>
  <si>
    <t>1564M</t>
  </si>
  <si>
    <t>2265E</t>
  </si>
  <si>
    <t>Typically reports to:</t>
  </si>
  <si>
    <t>mm/yyyy</t>
  </si>
  <si>
    <t>Annual Base Pay Rate:</t>
  </si>
  <si>
    <t>Total Direct pay (Base pay plus incentives, see introduction)</t>
  </si>
  <si>
    <t>Lowest paid</t>
  </si>
  <si>
    <t>Highest paid</t>
  </si>
  <si>
    <t>Middle (median) paid</t>
  </si>
  <si>
    <t>Average (mean) paid</t>
  </si>
  <si>
    <t>Cash incentive plan year ended (mm/yyyy):</t>
  </si>
  <si>
    <t>Average number of employees supervised directly and indirectly per incumbent):</t>
  </si>
  <si>
    <t>Job is:</t>
  </si>
  <si>
    <t>Union</t>
  </si>
  <si>
    <t>Nonunion</t>
  </si>
  <si>
    <t>Number of job incumbents:</t>
  </si>
  <si>
    <t>2295G</t>
  </si>
  <si>
    <t>1515L</t>
  </si>
  <si>
    <t>2090E</t>
  </si>
  <si>
    <t>1565M</t>
  </si>
  <si>
    <t>1474K</t>
  </si>
  <si>
    <t>Total Direct Pay*</t>
  </si>
  <si>
    <t>Average (mean) pay for job</t>
  </si>
  <si>
    <t>Number of incumbents in this position:</t>
  </si>
  <si>
    <t>*Note: Total direct pay for this job includes base pay, com-</t>
  </si>
  <si>
    <r>
      <t>Total direct pay consists of:</t>
    </r>
    <r>
      <rPr>
        <sz val="8"/>
        <rFont val="Arial"/>
        <family val="2"/>
      </rPr>
      <t xml:space="preserve"> </t>
    </r>
  </si>
  <si>
    <t>missions, incentives, etc., paid during the year.</t>
  </si>
  <si>
    <t>(Put an X in only one)</t>
  </si>
  <si>
    <t>If Commission/Bonus is paid;</t>
  </si>
  <si>
    <t>All base salary (salary)</t>
  </si>
  <si>
    <t xml:space="preserve">Describe how computed (formula): </t>
  </si>
  <si>
    <t>Sales goal</t>
  </si>
  <si>
    <t>All commission (no draw)</t>
  </si>
  <si>
    <t>Revenue goal</t>
  </si>
  <si>
    <t>Other (specify)</t>
  </si>
  <si>
    <t>How frequently paid</t>
  </si>
  <si>
    <t>All commission</t>
  </si>
  <si>
    <t>Weekly</t>
  </si>
  <si>
    <t>with draw of $</t>
  </si>
  <si>
    <t>per year</t>
  </si>
  <si>
    <t>Monthly</t>
  </si>
  <si>
    <t>Bi-Weekly</t>
  </si>
  <si>
    <t>Base pay of $</t>
  </si>
  <si>
    <t>avg. per year</t>
  </si>
  <si>
    <t>Quarterly</t>
  </si>
  <si>
    <t>Plus(Put an X in comm., bonus or both)</t>
  </si>
  <si>
    <t>Annually</t>
  </si>
  <si>
    <t>Commission</t>
  </si>
  <si>
    <t>Others</t>
  </si>
  <si>
    <t>Bonus</t>
  </si>
  <si>
    <t>Is there a maximum (Y/N)?</t>
  </si>
  <si>
    <t>Both Commission and Bonus</t>
  </si>
  <si>
    <t>If yes, give amount:  $</t>
  </si>
  <si>
    <t>Average annual commission payment represents</t>
  </si>
  <si>
    <t>percent of average annual total direct pay.</t>
  </si>
  <si>
    <t>(Y/N)</t>
  </si>
  <si>
    <t xml:space="preserve">Average annual bonus payment represents </t>
  </si>
  <si>
    <t xml:space="preserve"> If yes, what are the rules?</t>
  </si>
  <si>
    <t xml:space="preserve"> percent of average annual total direct pay.</t>
  </si>
  <si>
    <t xml:space="preserve">Press Operator </t>
  </si>
  <si>
    <t xml:space="preserve">Reporter </t>
  </si>
  <si>
    <t xml:space="preserve">Graphic Artist </t>
  </si>
  <si>
    <t>Copy Editor</t>
  </si>
  <si>
    <t xml:space="preserve">Works as reel tender and does basic operator jobs. </t>
  </si>
  <si>
    <t xml:space="preserve">Handles sales for the newspaper for all products. </t>
  </si>
  <si>
    <t>Typically reports to: Advertising Manager</t>
  </si>
  <si>
    <t>Managing Editor</t>
  </si>
  <si>
    <t>iii</t>
  </si>
  <si>
    <t>Revenue Dollars.</t>
  </si>
  <si>
    <t>Annual revenues generated by your web site.</t>
  </si>
  <si>
    <t>3. Annual Web Site Revenues</t>
  </si>
  <si>
    <t>Full-time Employees</t>
  </si>
  <si>
    <t>List only employees whose main responsibility is the web site.</t>
  </si>
  <si>
    <t>Number of full-time and full-time equivalent employees dedicated to your web site.</t>
  </si>
  <si>
    <t>2. Full-time Dedicated Web Site Employees</t>
  </si>
  <si>
    <t>Estimated</t>
  </si>
  <si>
    <t>Actual</t>
  </si>
  <si>
    <t>Page impressions per year</t>
  </si>
  <si>
    <t>the figure is actual or estimated.</t>
  </si>
  <si>
    <t>Place the number of page impressions in the box below and place an X to indicate whether</t>
  </si>
  <si>
    <t>number of page impressions by using an average monthly figure and multiplying by twelve.</t>
  </si>
  <si>
    <r>
      <t xml:space="preserve">received by a server. </t>
    </r>
    <r>
      <rPr>
        <sz val="10"/>
        <rFont val="Arial"/>
      </rPr>
      <t>If your web site has not been on-line for a year, try to estimate the</t>
    </r>
  </si>
  <si>
    <t>or more files presented to a viewer as a single document as a result of a single request</t>
  </si>
  <si>
    <r>
      <t>by your website. ABC interactive defines a page impression as:</t>
    </r>
    <r>
      <rPr>
        <i/>
        <sz val="10"/>
        <rFont val="Arial"/>
      </rPr>
      <t xml:space="preserve"> the combination of one</t>
    </r>
  </si>
  <si>
    <t>Report the number of page impressions (also known as page views) per year generated</t>
  </si>
  <si>
    <t>1. Page Impressions or Page Views per Year</t>
  </si>
  <si>
    <t>newspaper numbers will be released.</t>
  </si>
  <si>
    <r>
      <t xml:space="preserve">if it is available. </t>
    </r>
    <r>
      <rPr>
        <b/>
        <u/>
        <sz val="10"/>
        <rFont val="Arial"/>
        <family val="2"/>
      </rPr>
      <t>This information will be considered confidential, and no individual</t>
    </r>
  </si>
  <si>
    <t>To analyze the impact of  a web site on a newspaper, please fill in the following information</t>
  </si>
  <si>
    <t>Web Site Information</t>
  </si>
  <si>
    <t>ii</t>
  </si>
  <si>
    <t>Geographic Location (State/Province):</t>
  </si>
  <si>
    <t>independent contractors, etc.)</t>
  </si>
  <si>
    <t>Do not include non-employee carriers,</t>
  </si>
  <si>
    <t>If you input directly into this cell it</t>
  </si>
  <si>
    <t>employment.</t>
  </si>
  <si>
    <t>Caution: Yellow cell is calculated.</t>
  </si>
  <si>
    <t>own definition of full-time</t>
  </si>
  <si>
    <t>Total</t>
  </si>
  <si>
    <t>10 full-time employees. Use your</t>
  </si>
  <si>
    <t>Number of full-time equivalents of part-time employees</t>
  </si>
  <si>
    <t>40 quarter-time employees equal</t>
  </si>
  <si>
    <t>Number of full-time employees</t>
  </si>
  <si>
    <t>25 full-time employees;</t>
  </si>
  <si>
    <t>50 half-time employees equal</t>
  </si>
  <si>
    <t>a full-time equivalent formula:</t>
  </si>
  <si>
    <t>(For part-time employees, use</t>
  </si>
  <si>
    <t>Employment:</t>
  </si>
  <si>
    <t>rural, county, multicounty, regional, national.)</t>
  </si>
  <si>
    <t>describe your newspaper: city, suburban,</t>
  </si>
  <si>
    <t>(Enter one or more designations which best</t>
  </si>
  <si>
    <t>Market Coverage:</t>
  </si>
  <si>
    <t>audiotex.)</t>
  </si>
  <si>
    <t>non-newspaper revenues, i.e. alternate delivery,</t>
  </si>
  <si>
    <t>(Exclude commercial printing, shopper and other</t>
  </si>
  <si>
    <t>Net Annual Newspaper Revenue (Dollars):</t>
  </si>
  <si>
    <t>Other</t>
  </si>
  <si>
    <t>40 hrs.</t>
  </si>
  <si>
    <t>(Mark with an X applicable box[es])</t>
  </si>
  <si>
    <t>37.5 hrs.</t>
  </si>
  <si>
    <t>35 hrs.</t>
  </si>
  <si>
    <t>Standard Workweek:</t>
  </si>
  <si>
    <t>(Enter the number of days per week you publish.)</t>
  </si>
  <si>
    <t>Publishing Schedule:</t>
  </si>
  <si>
    <t>DO NOT COMPLETE THIS SURVEY IF YOU PUBLISH 5 OR MORE DAYS</t>
  </si>
  <si>
    <t>of days per week you publish.)</t>
  </si>
  <si>
    <t>publish and then dividing that total by the number</t>
  </si>
  <si>
    <t>ABC circulation for each day of the week you</t>
  </si>
  <si>
    <t>(Enter the figure obtained by adding together the</t>
  </si>
  <si>
    <t>Circulation</t>
  </si>
  <si>
    <t>Circulation:</t>
  </si>
  <si>
    <r>
      <t xml:space="preserve">company) </t>
    </r>
    <r>
      <rPr>
        <b/>
        <sz val="10"/>
        <rFont val="Arial"/>
        <family val="2"/>
      </rPr>
      <t>** Must be completed</t>
    </r>
  </si>
  <si>
    <t xml:space="preserve">organization, or N/A if not owned by another </t>
  </si>
  <si>
    <t xml:space="preserve">company, specify owner/group’s name and type of         </t>
  </si>
  <si>
    <t>Type</t>
  </si>
  <si>
    <t>(If your newspaper is owned by another</t>
  </si>
  <si>
    <t>Name</t>
  </si>
  <si>
    <t>Ownership/Group:</t>
  </si>
  <si>
    <t>Basic Information About Your Newspaper</t>
  </si>
  <si>
    <t>**Payment should be submitted with data. Please contact Karla Zander for exceptions.</t>
  </si>
  <si>
    <t>per copy</t>
  </si>
  <si>
    <t>copy[ies] of final report in Excel@</t>
  </si>
  <si>
    <t>Send</t>
  </si>
  <si>
    <t>additional copy[ies] of the final report in PDF@</t>
  </si>
  <si>
    <t># Copy[ies]</t>
  </si>
  <si>
    <t>Additional copies and Spreadsheet report</t>
  </si>
  <si>
    <t>Standard Excel</t>
  </si>
  <si>
    <t>PDF</t>
  </si>
  <si>
    <t xml:space="preserve">Please select which output format you would like to receive: </t>
  </si>
  <si>
    <t>Fees (Place appropriate amount in cell I28)</t>
  </si>
  <si>
    <t>Address (if different from above)</t>
  </si>
  <si>
    <t xml:space="preserve">   report to</t>
  </si>
  <si>
    <t xml:space="preserve">Name of person to send final </t>
  </si>
  <si>
    <t>E-mail</t>
  </si>
  <si>
    <t>Fax</t>
  </si>
  <si>
    <t>Phone</t>
  </si>
  <si>
    <t>Title</t>
  </si>
  <si>
    <t xml:space="preserve">   completing questionnaire </t>
  </si>
  <si>
    <t xml:space="preserve">Name of person </t>
  </si>
  <si>
    <t>Zip/Postal Code</t>
  </si>
  <si>
    <r>
      <t xml:space="preserve">  </t>
    </r>
    <r>
      <rPr>
        <b/>
        <sz val="12"/>
        <rFont val="Arial"/>
        <family val="2"/>
      </rPr>
      <t xml:space="preserve"> (for UPS Delivery)</t>
    </r>
  </si>
  <si>
    <t>Street Address</t>
  </si>
  <si>
    <t>State/Province</t>
  </si>
  <si>
    <t>City</t>
  </si>
  <si>
    <t>Mailing Address</t>
  </si>
  <si>
    <t>Newspaper Name</t>
  </si>
  <si>
    <t>Please supply the following information:</t>
  </si>
  <si>
    <t>Questionnaire</t>
  </si>
  <si>
    <t xml:space="preserve">DATA </t>
  </si>
  <si>
    <t>Hourly</t>
  </si>
  <si>
    <r>
      <rPr>
        <b/>
        <sz val="8"/>
        <rFont val="Arial"/>
        <family val="2"/>
      </rPr>
      <t xml:space="preserve">Hourly </t>
    </r>
    <r>
      <rPr>
        <sz val="8"/>
        <rFont val="Arial"/>
        <family val="2"/>
      </rPr>
      <t>Base Pay Rate:</t>
    </r>
  </si>
  <si>
    <r>
      <t>Total Direct pay (</t>
    </r>
    <r>
      <rPr>
        <b/>
        <sz val="8"/>
        <rFont val="Arial"/>
        <family val="2"/>
      </rPr>
      <t>Hourly</t>
    </r>
    <r>
      <rPr>
        <sz val="8"/>
        <rFont val="Arial"/>
        <family val="2"/>
      </rPr>
      <t xml:space="preserve"> pay plus incentives reported </t>
    </r>
    <r>
      <rPr>
        <b/>
        <sz val="8"/>
        <rFont val="Arial"/>
        <family val="2"/>
      </rPr>
      <t>Hourly</t>
    </r>
    <r>
      <rPr>
        <sz val="8"/>
        <rFont val="Arial"/>
        <family val="2"/>
      </rPr>
      <t>)</t>
    </r>
  </si>
  <si>
    <t>Add $125 fee if not a member of Inland</t>
  </si>
  <si>
    <t>(January 2016)</t>
  </si>
  <si>
    <t>All Circulations - $45</t>
  </si>
  <si>
    <t>2017 Newspaper Industry Compensation Survey</t>
  </si>
  <si>
    <t>*** Final deadline May 2, 2017</t>
  </si>
  <si>
    <t>Credit card information:</t>
  </si>
  <si>
    <t xml:space="preserve">Card Number: </t>
  </si>
  <si>
    <t>Expiration Date:</t>
  </si>
  <si>
    <t xml:space="preserve">Security Code: </t>
  </si>
  <si>
    <t xml:space="preserve">Billing zip code: </t>
  </si>
  <si>
    <t>Name on card:</t>
  </si>
  <si>
    <t>Email to send receipt:</t>
  </si>
  <si>
    <t>Please return completed questionnaire to: kzander@inlandpress.org</t>
  </si>
  <si>
    <t>Final Deadline is May 2, 2017</t>
  </si>
  <si>
    <t>Earlybird Deadline is April 3, 2017</t>
  </si>
  <si>
    <t>Total fees in US Dollars</t>
  </si>
  <si>
    <t>Photo/videographer</t>
  </si>
  <si>
    <t>Permorms varied work involving routine and basic photo and video assignments.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</si>
</sst>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mm/yy"/>
    <numFmt numFmtId="165" formatCode="0.0"/>
  </numFmts>
  <fonts count="28" x14ac:knownFonts="1">
    <font>
      <sz val="11"/>
      <color theme="1"/>
      <name val="Calibri"/>
      <family val="2"/>
      <scheme val="minor"/>
    </font>
    <font>
      <b/>
      <sz val="10"/>
      <name val="Arial"/>
    </font>
    <font>
      <b/>
      <sz val="11"/>
      <name val="Arial"/>
      <family val="2"/>
    </font>
    <font>
      <b/>
      <sz val="10"/>
      <name val="Arial"/>
      <family val="2"/>
    </font>
    <font>
      <sz val="8"/>
      <name val="Arial"/>
      <family val="2"/>
    </font>
    <font>
      <sz val="9"/>
      <name val="Arial"/>
      <family val="2"/>
    </font>
    <font>
      <sz val="9"/>
      <color indexed="10"/>
      <name val="Arial"/>
      <family val="2"/>
    </font>
    <font>
      <b/>
      <sz val="12"/>
      <name val="Arial"/>
      <family val="2"/>
    </font>
    <font>
      <sz val="12"/>
      <name val="Arial"/>
    </font>
    <font>
      <b/>
      <i/>
      <sz val="9"/>
      <name val="Arial"/>
      <family val="2"/>
    </font>
    <font>
      <b/>
      <sz val="9"/>
      <name val="Arial"/>
      <family val="2"/>
    </font>
    <font>
      <b/>
      <sz val="12"/>
      <name val="Arial"/>
    </font>
    <font>
      <b/>
      <sz val="8"/>
      <name val="Arial"/>
      <family val="2"/>
    </font>
    <font>
      <b/>
      <sz val="8"/>
      <name val="Arial"/>
    </font>
    <font>
      <b/>
      <sz val="9"/>
      <color indexed="10"/>
      <name val="Arial"/>
      <family val="2"/>
    </font>
    <font>
      <sz val="12"/>
      <name val="Arial"/>
      <family val="2"/>
    </font>
    <font>
      <i/>
      <sz val="10"/>
      <name val="Arial"/>
    </font>
    <font>
      <sz val="10"/>
      <name val="Arial"/>
    </font>
    <font>
      <b/>
      <u/>
      <sz val="10"/>
      <name val="Arial"/>
      <family val="2"/>
    </font>
    <font>
      <sz val="8"/>
      <color indexed="10"/>
      <name val="Arial"/>
      <family val="2"/>
    </font>
    <font>
      <i/>
      <u/>
      <sz val="10"/>
      <name val="Arial"/>
      <family val="2"/>
    </font>
    <font>
      <sz val="10"/>
      <name val="Arial"/>
      <family val="2"/>
    </font>
    <font>
      <b/>
      <i/>
      <sz val="12"/>
      <name val="Arial"/>
      <family val="2"/>
    </font>
    <font>
      <sz val="12"/>
      <color indexed="10"/>
      <name val="Arial"/>
      <family val="2"/>
    </font>
    <font>
      <sz val="8"/>
      <name val="Calibri"/>
      <family val="2"/>
    </font>
    <font>
      <u/>
      <sz val="6"/>
      <color indexed="12"/>
      <name val="Arial"/>
      <family val="2"/>
    </font>
    <font>
      <u/>
      <sz val="12"/>
      <color indexed="12"/>
      <name val="Arial"/>
      <family val="2"/>
    </font>
    <font>
      <b/>
      <sz val="12"/>
      <color indexed="10"/>
      <name val="Arial"/>
      <family val="2"/>
    </font>
  </fonts>
  <fills count="10">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63"/>
        <bgColor indexed="64"/>
      </patternFill>
    </fill>
    <fill>
      <patternFill patternType="solid">
        <fgColor indexed="13"/>
        <bgColor indexed="64"/>
      </patternFill>
    </fill>
    <fill>
      <patternFill patternType="solid">
        <fgColor indexed="8"/>
        <bgColor indexed="64"/>
      </patternFill>
    </fill>
  </fills>
  <borders count="4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5" fillId="0" borderId="0" applyNumberFormat="0" applyFill="0" applyBorder="0" applyAlignment="0" applyProtection="0">
      <alignment vertical="top"/>
      <protection locked="0"/>
    </xf>
  </cellStyleXfs>
  <cellXfs count="323">
    <xf numFmtId="0" fontId="0" fillId="0" borderId="0" xfId="0"/>
    <xf numFmtId="0" fontId="1" fillId="2" borderId="1" xfId="0" applyFont="1" applyFill="1" applyBorder="1" applyAlignment="1"/>
    <xf numFmtId="0" fontId="0" fillId="3" borderId="2" xfId="0" applyFill="1" applyBorder="1" applyAlignment="1"/>
    <xf numFmtId="0" fontId="0" fillId="4" borderId="0" xfId="0" applyFill="1" applyBorder="1"/>
    <xf numFmtId="0" fontId="0" fillId="4" borderId="3" xfId="0" applyFill="1" applyBorder="1"/>
    <xf numFmtId="0" fontId="4" fillId="5" borderId="4" xfId="0" applyFont="1" applyFill="1" applyBorder="1" applyAlignment="1" applyProtection="1">
      <alignment horizontal="center"/>
      <protection locked="0"/>
    </xf>
    <xf numFmtId="0" fontId="4" fillId="3" borderId="0" xfId="0" applyFont="1" applyFill="1" applyBorder="1" applyAlignment="1">
      <alignment shrinkToFit="1"/>
    </xf>
    <xf numFmtId="0" fontId="4" fillId="3" borderId="0" xfId="0" applyFont="1" applyFill="1" applyBorder="1" applyAlignment="1"/>
    <xf numFmtId="0" fontId="4" fillId="3" borderId="5" xfId="0" applyFont="1" applyFill="1" applyBorder="1" applyAlignment="1"/>
    <xf numFmtId="0" fontId="0" fillId="3" borderId="6" xfId="0" applyFill="1" applyBorder="1"/>
    <xf numFmtId="0" fontId="0" fillId="3" borderId="0" xfId="0" applyFill="1" applyBorder="1"/>
    <xf numFmtId="0" fontId="0" fillId="3" borderId="7" xfId="0" applyFill="1" applyBorder="1"/>
    <xf numFmtId="0" fontId="0" fillId="3" borderId="5" xfId="0" applyFill="1" applyBorder="1"/>
    <xf numFmtId="0" fontId="0" fillId="0" borderId="6" xfId="0" applyBorder="1"/>
    <xf numFmtId="0" fontId="0" fillId="0" borderId="0" xfId="0" applyBorder="1"/>
    <xf numFmtId="0" fontId="0" fillId="4" borderId="8" xfId="0" applyFill="1" applyBorder="1"/>
    <xf numFmtId="0" fontId="0" fillId="4" borderId="9" xfId="0" applyFill="1" applyBorder="1"/>
    <xf numFmtId="0" fontId="4" fillId="0" borderId="10" xfId="0" applyFont="1" applyBorder="1"/>
    <xf numFmtId="0" fontId="4" fillId="0" borderId="8" xfId="0" applyFont="1" applyBorder="1" applyAlignment="1">
      <alignment horizontal="center"/>
    </xf>
    <xf numFmtId="0" fontId="4" fillId="0" borderId="9" xfId="0" applyFont="1" applyBorder="1" applyAlignment="1">
      <alignment horizontal="center"/>
    </xf>
    <xf numFmtId="0" fontId="4" fillId="0" borderId="8" xfId="0" applyFont="1" applyBorder="1"/>
    <xf numFmtId="0" fontId="0" fillId="0" borderId="8" xfId="0" applyBorder="1"/>
    <xf numFmtId="0" fontId="6" fillId="3" borderId="10" xfId="0" applyFont="1" applyFill="1" applyBorder="1"/>
    <xf numFmtId="0" fontId="0" fillId="3" borderId="8" xfId="0" applyFill="1" applyBorder="1"/>
    <xf numFmtId="0" fontId="0" fillId="3" borderId="9" xfId="0" applyFill="1" applyBorder="1"/>
    <xf numFmtId="0" fontId="4" fillId="0" borderId="6" xfId="0" applyFont="1" applyBorder="1"/>
    <xf numFmtId="0" fontId="4" fillId="0" borderId="0" xfId="0" applyFont="1" applyBorder="1" applyAlignment="1">
      <alignment horizontal="center"/>
    </xf>
    <xf numFmtId="0" fontId="4" fillId="0" borderId="5" xfId="0" applyFont="1" applyBorder="1" applyAlignment="1">
      <alignment horizontal="center"/>
    </xf>
    <xf numFmtId="0" fontId="4" fillId="0" borderId="0" xfId="0" applyFont="1" applyBorder="1"/>
    <xf numFmtId="164" fontId="7" fillId="0" borderId="0" xfId="0" applyNumberFormat="1" applyFont="1" applyFill="1" applyBorder="1"/>
    <xf numFmtId="0" fontId="6" fillId="3" borderId="6" xfId="0" applyFont="1" applyFill="1" applyBorder="1"/>
    <xf numFmtId="0" fontId="4" fillId="0" borderId="11" xfId="0" applyFont="1" applyBorder="1"/>
    <xf numFmtId="3" fontId="3" fillId="5" borderId="4" xfId="0" applyNumberFormat="1" applyFont="1" applyFill="1" applyBorder="1" applyProtection="1">
      <protection locked="0"/>
    </xf>
    <xf numFmtId="3" fontId="3" fillId="6" borderId="4" xfId="0" applyNumberFormat="1" applyFont="1" applyFill="1" applyBorder="1"/>
    <xf numFmtId="0" fontId="4" fillId="0" borderId="12" xfId="0" applyFont="1" applyBorder="1" applyAlignment="1">
      <alignment horizontal="center"/>
    </xf>
    <xf numFmtId="49" fontId="7" fillId="5" borderId="4" xfId="0" applyNumberFormat="1" applyFont="1" applyFill="1" applyBorder="1" applyProtection="1">
      <protection locked="0"/>
    </xf>
    <xf numFmtId="0" fontId="7" fillId="0" borderId="0" xfId="0" applyFont="1" applyFill="1" applyBorder="1"/>
    <xf numFmtId="0" fontId="4" fillId="3" borderId="10" xfId="0" applyFont="1" applyFill="1" applyBorder="1"/>
    <xf numFmtId="0" fontId="4" fillId="3" borderId="8" xfId="0" applyFont="1" applyFill="1" applyBorder="1"/>
    <xf numFmtId="0" fontId="4" fillId="3" borderId="9" xfId="0" applyFont="1" applyFill="1" applyBorder="1"/>
    <xf numFmtId="0" fontId="4" fillId="3" borderId="6" xfId="0" applyFont="1" applyFill="1" applyBorder="1"/>
    <xf numFmtId="0" fontId="4" fillId="3" borderId="0" xfId="0" applyFont="1" applyFill="1" applyBorder="1"/>
    <xf numFmtId="0" fontId="4" fillId="0" borderId="0" xfId="0" applyFont="1" applyFill="1" applyBorder="1" applyAlignment="1">
      <alignment horizontal="center"/>
    </xf>
    <xf numFmtId="0" fontId="4" fillId="3" borderId="0" xfId="0" applyFont="1" applyFill="1" applyBorder="1" applyAlignment="1">
      <alignment horizontal="center"/>
    </xf>
    <xf numFmtId="164" fontId="8" fillId="3" borderId="0" xfId="0" applyNumberFormat="1" applyFont="1" applyFill="1" applyBorder="1"/>
    <xf numFmtId="0" fontId="0" fillId="3" borderId="11" xfId="0" applyFill="1" applyBorder="1"/>
    <xf numFmtId="0" fontId="0" fillId="3" borderId="12" xfId="0" applyFill="1" applyBorder="1"/>
    <xf numFmtId="3" fontId="7" fillId="5" borderId="4" xfId="0" applyNumberFormat="1" applyFont="1" applyFill="1" applyBorder="1" applyProtection="1">
      <protection locked="0"/>
    </xf>
    <xf numFmtId="0" fontId="4" fillId="3" borderId="12" xfId="0" applyFont="1" applyFill="1" applyBorder="1" applyAlignment="1">
      <alignment horizontal="center"/>
    </xf>
    <xf numFmtId="0" fontId="0" fillId="0" borderId="13" xfId="0" applyBorder="1"/>
    <xf numFmtId="0" fontId="7" fillId="3" borderId="0" xfId="0" applyFont="1" applyFill="1" applyBorder="1"/>
    <xf numFmtId="0" fontId="0" fillId="0" borderId="9" xfId="0" applyBorder="1"/>
    <xf numFmtId="0" fontId="0" fillId="0" borderId="12" xfId="0" applyBorder="1"/>
    <xf numFmtId="165" fontId="1" fillId="5" borderId="4" xfId="0" applyNumberFormat="1" applyFont="1" applyFill="1" applyBorder="1" applyProtection="1">
      <protection locked="0"/>
    </xf>
    <xf numFmtId="0" fontId="4" fillId="0" borderId="12" xfId="0" applyFont="1" applyBorder="1"/>
    <xf numFmtId="0" fontId="4" fillId="0" borderId="12" xfId="0" applyFont="1" applyBorder="1" applyAlignment="1">
      <alignment horizontal="right"/>
    </xf>
    <xf numFmtId="0" fontId="0" fillId="0" borderId="5" xfId="0" applyBorder="1"/>
    <xf numFmtId="0" fontId="4" fillId="0" borderId="14" xfId="0" applyFont="1" applyBorder="1" applyAlignment="1">
      <alignment horizontal="left"/>
    </xf>
    <xf numFmtId="0" fontId="0" fillId="0" borderId="15" xfId="0" applyBorder="1"/>
    <xf numFmtId="0" fontId="0" fillId="7" borderId="0" xfId="0" applyFill="1"/>
    <xf numFmtId="0" fontId="0" fillId="7" borderId="0" xfId="0" applyFill="1" applyBorder="1"/>
    <xf numFmtId="0" fontId="0" fillId="8" borderId="0" xfId="0" applyFill="1" applyAlignment="1">
      <alignment horizontal="center"/>
    </xf>
    <xf numFmtId="0" fontId="9" fillId="4" borderId="1" xfId="0" applyFont="1" applyFill="1" applyBorder="1"/>
    <xf numFmtId="0" fontId="0" fillId="4" borderId="16" xfId="0" applyFill="1" applyBorder="1"/>
    <xf numFmtId="0" fontId="0" fillId="2" borderId="17" xfId="0" applyFill="1" applyBorder="1"/>
    <xf numFmtId="0" fontId="0" fillId="4" borderId="0" xfId="0" applyFill="1"/>
    <xf numFmtId="49" fontId="7" fillId="5" borderId="14" xfId="0" applyNumberFormat="1" applyFont="1" applyFill="1" applyBorder="1" applyProtection="1">
      <protection locked="0"/>
    </xf>
    <xf numFmtId="0" fontId="1" fillId="2" borderId="2" xfId="0" applyFont="1" applyFill="1" applyBorder="1" applyAlignment="1"/>
    <xf numFmtId="0" fontId="4" fillId="5" borderId="18" xfId="0" applyFont="1" applyFill="1" applyBorder="1" applyAlignment="1" applyProtection="1">
      <alignment horizontal="center"/>
      <protection locked="0"/>
    </xf>
    <xf numFmtId="0" fontId="4" fillId="5" borderId="19" xfId="0" applyFont="1" applyFill="1" applyBorder="1" applyAlignment="1" applyProtection="1">
      <alignment horizontal="center"/>
      <protection locked="0"/>
    </xf>
    <xf numFmtId="0" fontId="4" fillId="3" borderId="3" xfId="0" applyFont="1" applyFill="1" applyBorder="1" applyAlignment="1"/>
    <xf numFmtId="0" fontId="0" fillId="3" borderId="10" xfId="0" applyFill="1" applyBorder="1"/>
    <xf numFmtId="0" fontId="0" fillId="3" borderId="20" xfId="0" applyFill="1" applyBorder="1"/>
    <xf numFmtId="0" fontId="4" fillId="3" borderId="21" xfId="0" applyFont="1" applyFill="1" applyBorder="1"/>
    <xf numFmtId="0" fontId="4" fillId="3" borderId="8" xfId="0" applyFont="1" applyFill="1" applyBorder="1" applyAlignment="1">
      <alignment horizontal="center"/>
    </xf>
    <xf numFmtId="0" fontId="0" fillId="0" borderId="20" xfId="0" applyBorder="1"/>
    <xf numFmtId="0" fontId="4" fillId="3" borderId="22" xfId="0" applyFont="1" applyFill="1" applyBorder="1"/>
    <xf numFmtId="164" fontId="7" fillId="3" borderId="0" xfId="0" applyNumberFormat="1" applyFont="1" applyFill="1" applyBorder="1"/>
    <xf numFmtId="0" fontId="0" fillId="0" borderId="3" xfId="0" applyBorder="1"/>
    <xf numFmtId="0" fontId="4" fillId="0" borderId="23" xfId="0" applyFont="1" applyBorder="1"/>
    <xf numFmtId="3" fontId="7" fillId="6" borderId="4" xfId="0" applyNumberFormat="1" applyFont="1" applyFill="1" applyBorder="1"/>
    <xf numFmtId="49" fontId="0" fillId="5" borderId="4" xfId="0" applyNumberFormat="1" applyFill="1" applyBorder="1" applyProtection="1">
      <protection locked="0"/>
    </xf>
    <xf numFmtId="0" fontId="0" fillId="3" borderId="13" xfId="0" applyFill="1" applyBorder="1"/>
    <xf numFmtId="0" fontId="0" fillId="0" borderId="24" xfId="0" applyBorder="1"/>
    <xf numFmtId="0" fontId="4" fillId="0" borderId="22" xfId="0" applyFont="1" applyBorder="1"/>
    <xf numFmtId="0" fontId="4" fillId="3" borderId="5" xfId="0" applyFont="1" applyFill="1" applyBorder="1" applyAlignment="1">
      <alignment horizontal="center"/>
    </xf>
    <xf numFmtId="0" fontId="4" fillId="4" borderId="0" xfId="0" applyFont="1" applyFill="1" applyBorder="1"/>
    <xf numFmtId="0" fontId="4" fillId="4" borderId="0" xfId="0" applyFont="1" applyFill="1" applyBorder="1" applyAlignment="1">
      <alignment horizontal="center"/>
    </xf>
    <xf numFmtId="164" fontId="7" fillId="4" borderId="0" xfId="0" applyNumberFormat="1" applyFont="1" applyFill="1" applyBorder="1"/>
    <xf numFmtId="0" fontId="0" fillId="3" borderId="22" xfId="0" applyFill="1" applyBorder="1"/>
    <xf numFmtId="0" fontId="4" fillId="3" borderId="0" xfId="0" applyFont="1" applyFill="1" applyBorder="1" applyAlignment="1">
      <alignment horizontal="right"/>
    </xf>
    <xf numFmtId="3" fontId="11" fillId="6" borderId="19" xfId="0" applyNumberFormat="1" applyFont="1" applyFill="1" applyBorder="1"/>
    <xf numFmtId="0" fontId="6" fillId="4" borderId="0" xfId="0" applyFont="1" applyFill="1" applyBorder="1"/>
    <xf numFmtId="3" fontId="11" fillId="6" borderId="4" xfId="0" applyNumberFormat="1" applyFont="1" applyFill="1" applyBorder="1"/>
    <xf numFmtId="0" fontId="0" fillId="3" borderId="23" xfId="0" applyFill="1" applyBorder="1"/>
    <xf numFmtId="0" fontId="4" fillId="3" borderId="12" xfId="0" applyFont="1" applyFill="1" applyBorder="1" applyAlignment="1">
      <alignment horizontal="right"/>
    </xf>
    <xf numFmtId="0" fontId="0" fillId="4" borderId="12" xfId="0" applyFill="1" applyBorder="1"/>
    <xf numFmtId="0" fontId="0" fillId="0" borderId="25" xfId="0" applyBorder="1"/>
    <xf numFmtId="0" fontId="4" fillId="0" borderId="26" xfId="0" applyFont="1" applyBorder="1" applyAlignment="1">
      <alignment horizontal="right"/>
    </xf>
    <xf numFmtId="0" fontId="0" fillId="0" borderId="22" xfId="0" applyBorder="1"/>
    <xf numFmtId="0" fontId="4" fillId="0" borderId="14" xfId="0" applyFont="1" applyBorder="1" applyAlignment="1">
      <alignment horizontal="right"/>
    </xf>
    <xf numFmtId="0" fontId="1" fillId="5" borderId="4" xfId="0" applyFont="1" applyFill="1" applyBorder="1" applyAlignment="1" applyProtection="1">
      <alignment horizontal="right"/>
      <protection locked="0"/>
    </xf>
    <xf numFmtId="0" fontId="0" fillId="0" borderId="15" xfId="0" applyBorder="1" applyAlignment="1">
      <alignment horizontal="right"/>
    </xf>
    <xf numFmtId="0" fontId="0" fillId="0" borderId="27" xfId="0" applyBorder="1" applyAlignment="1">
      <alignment horizontal="right"/>
    </xf>
    <xf numFmtId="0" fontId="4" fillId="3" borderId="25" xfId="0" applyFont="1" applyFill="1" applyBorder="1" applyAlignment="1">
      <alignment horizontal="right"/>
    </xf>
    <xf numFmtId="0" fontId="4" fillId="3" borderId="15" xfId="0" applyFont="1" applyFill="1" applyBorder="1" applyAlignment="1">
      <alignment horizontal="right"/>
    </xf>
    <xf numFmtId="0" fontId="12" fillId="5" borderId="19" xfId="0" applyFont="1" applyFill="1" applyBorder="1" applyAlignment="1" applyProtection="1">
      <alignment horizontal="center"/>
      <protection locked="0"/>
    </xf>
    <xf numFmtId="0" fontId="4" fillId="0" borderId="15" xfId="0" applyFont="1" applyBorder="1" applyAlignment="1">
      <alignment horizontal="right"/>
    </xf>
    <xf numFmtId="0" fontId="0" fillId="3" borderId="15" xfId="0" applyFill="1" applyBorder="1"/>
    <xf numFmtId="0" fontId="0" fillId="0" borderId="27" xfId="0" applyBorder="1"/>
    <xf numFmtId="0" fontId="0" fillId="0" borderId="21" xfId="0" applyBorder="1"/>
    <xf numFmtId="0" fontId="4" fillId="0" borderId="10" xfId="0" applyFont="1" applyBorder="1" applyAlignment="1">
      <alignment horizontal="right"/>
    </xf>
    <xf numFmtId="0" fontId="11" fillId="6" borderId="19" xfId="0" applyFont="1" applyFill="1" applyBorder="1"/>
    <xf numFmtId="0" fontId="0" fillId="9" borderId="1" xfId="0" applyFill="1" applyBorder="1"/>
    <xf numFmtId="0" fontId="0" fillId="9" borderId="28" xfId="0" applyFill="1" applyBorder="1"/>
    <xf numFmtId="0" fontId="0" fillId="9" borderId="16" xfId="0" applyFill="1" applyBorder="1"/>
    <xf numFmtId="0" fontId="0" fillId="3" borderId="0" xfId="0" applyFill="1"/>
    <xf numFmtId="0" fontId="0" fillId="3" borderId="1" xfId="0" applyFill="1" applyBorder="1" applyAlignment="1"/>
    <xf numFmtId="0" fontId="4" fillId="0" borderId="29" xfId="0" applyFont="1" applyBorder="1"/>
    <xf numFmtId="3" fontId="11" fillId="6" borderId="30" xfId="0" applyNumberFormat="1" applyFont="1" applyFill="1" applyBorder="1"/>
    <xf numFmtId="0" fontId="4" fillId="0" borderId="26" xfId="0" applyFont="1" applyBorder="1"/>
    <xf numFmtId="3" fontId="11" fillId="6" borderId="31" xfId="0" applyNumberFormat="1" applyFont="1" applyFill="1" applyBorder="1"/>
    <xf numFmtId="0" fontId="3" fillId="6" borderId="32" xfId="0" applyFont="1" applyFill="1" applyBorder="1" applyAlignment="1">
      <alignment horizontal="center" vertical="top"/>
    </xf>
    <xf numFmtId="0" fontId="5" fillId="3" borderId="33" xfId="0" applyFont="1" applyFill="1" applyBorder="1" applyAlignment="1">
      <alignment horizontal="left" vertical="top"/>
    </xf>
    <xf numFmtId="0" fontId="13" fillId="0" borderId="22" xfId="0" applyFont="1" applyFill="1" applyBorder="1"/>
    <xf numFmtId="0" fontId="12" fillId="3" borderId="22" xfId="0" applyFont="1" applyFill="1" applyBorder="1"/>
    <xf numFmtId="3" fontId="12" fillId="3" borderId="0" xfId="0" applyNumberFormat="1" applyFont="1" applyFill="1" applyBorder="1"/>
    <xf numFmtId="0" fontId="0" fillId="3" borderId="3" xfId="0" applyFill="1" applyBorder="1"/>
    <xf numFmtId="0" fontId="10" fillId="8" borderId="8" xfId="0" applyFont="1" applyFill="1" applyBorder="1"/>
    <xf numFmtId="0" fontId="10" fillId="8" borderId="20" xfId="0" applyFont="1" applyFill="1" applyBorder="1"/>
    <xf numFmtId="0" fontId="12" fillId="3" borderId="0" xfId="0" applyFont="1" applyFill="1" applyBorder="1"/>
    <xf numFmtId="0" fontId="10" fillId="8" borderId="0" xfId="0" applyFont="1" applyFill="1" applyBorder="1"/>
    <xf numFmtId="0" fontId="14" fillId="8" borderId="3" xfId="0" applyFont="1" applyFill="1" applyBorder="1"/>
    <xf numFmtId="0" fontId="4" fillId="0" borderId="22" xfId="0" applyFont="1" applyFill="1" applyBorder="1"/>
    <xf numFmtId="0" fontId="0" fillId="3" borderId="2" xfId="0" applyFill="1" applyBorder="1" applyAlignment="1" applyProtection="1">
      <alignment horizontal="right" vertical="top"/>
      <protection locked="0"/>
    </xf>
    <xf numFmtId="0" fontId="4" fillId="5" borderId="34" xfId="0" applyFont="1" applyFill="1" applyBorder="1" applyAlignment="1" applyProtection="1">
      <alignment horizontal="center"/>
      <protection locked="0"/>
    </xf>
    <xf numFmtId="0" fontId="0" fillId="3" borderId="22" xfId="0" applyFill="1" applyBorder="1" applyAlignment="1" applyProtection="1">
      <alignment horizontal="right" vertical="top"/>
      <protection locked="0"/>
    </xf>
    <xf numFmtId="0" fontId="4" fillId="3" borderId="22" xfId="0" applyFont="1" applyFill="1" applyBorder="1" applyAlignment="1" applyProtection="1">
      <alignment horizontal="center"/>
      <protection locked="0"/>
    </xf>
    <xf numFmtId="0" fontId="10" fillId="8" borderId="3" xfId="0" applyFont="1" applyFill="1" applyBorder="1"/>
    <xf numFmtId="0" fontId="0" fillId="3" borderId="8" xfId="0" applyFill="1" applyBorder="1" applyAlignment="1">
      <alignment horizontal="right"/>
    </xf>
    <xf numFmtId="0" fontId="12" fillId="3" borderId="0" xfId="0" applyFont="1" applyFill="1" applyBorder="1" applyAlignment="1">
      <alignment horizontal="right"/>
    </xf>
    <xf numFmtId="3" fontId="11" fillId="5" borderId="4" xfId="0" applyNumberFormat="1" applyFont="1" applyFill="1" applyBorder="1" applyProtection="1">
      <protection locked="0"/>
    </xf>
    <xf numFmtId="0" fontId="12" fillId="3" borderId="3" xfId="0" applyFont="1" applyFill="1" applyBorder="1"/>
    <xf numFmtId="0" fontId="0" fillId="3" borderId="0" xfId="0" applyFill="1" applyBorder="1" applyAlignment="1">
      <alignment horizontal="right"/>
    </xf>
    <xf numFmtId="165" fontId="4" fillId="3" borderId="0" xfId="0" applyNumberFormat="1" applyFont="1" applyFill="1" applyBorder="1"/>
    <xf numFmtId="0" fontId="4" fillId="3" borderId="3" xfId="0" applyFont="1" applyFill="1" applyBorder="1"/>
    <xf numFmtId="0" fontId="4" fillId="5" borderId="35" xfId="0" applyFont="1" applyFill="1" applyBorder="1" applyAlignment="1" applyProtection="1">
      <alignment horizontal="center"/>
      <protection locked="0"/>
    </xf>
    <xf numFmtId="0" fontId="4" fillId="3" borderId="22" xfId="0" applyFont="1" applyFill="1" applyBorder="1" applyAlignment="1">
      <alignment horizontal="left"/>
    </xf>
    <xf numFmtId="0" fontId="10" fillId="8" borderId="29" xfId="0" applyFont="1" applyFill="1" applyBorder="1" applyAlignment="1">
      <alignment horizontal="right"/>
    </xf>
    <xf numFmtId="0" fontId="4" fillId="5" borderId="36" xfId="0" applyFont="1" applyFill="1" applyBorder="1" applyAlignment="1" applyProtection="1">
      <alignment horizontal="center"/>
      <protection locked="0"/>
    </xf>
    <xf numFmtId="0" fontId="3" fillId="3" borderId="3" xfId="0" applyFont="1" applyFill="1" applyBorder="1"/>
    <xf numFmtId="0" fontId="10" fillId="8" borderId="37" xfId="0" applyFont="1" applyFill="1" applyBorder="1" applyAlignment="1">
      <alignment horizontal="right"/>
    </xf>
    <xf numFmtId="0" fontId="14" fillId="5" borderId="38" xfId="0" applyFont="1" applyFill="1" applyBorder="1" applyProtection="1">
      <protection locked="0"/>
    </xf>
    <xf numFmtId="0" fontId="3" fillId="3" borderId="0" xfId="0" applyFont="1" applyFill="1" applyBorder="1"/>
    <xf numFmtId="165" fontId="1" fillId="5" borderId="35" xfId="0" applyNumberFormat="1" applyFont="1" applyFill="1" applyBorder="1" applyProtection="1">
      <protection locked="0"/>
    </xf>
    <xf numFmtId="0" fontId="10" fillId="8" borderId="5" xfId="0" applyFont="1" applyFill="1" applyBorder="1" applyAlignment="1">
      <alignment horizontal="right"/>
    </xf>
    <xf numFmtId="0" fontId="4" fillId="5" borderId="31" xfId="0" applyFont="1" applyFill="1" applyBorder="1" applyAlignment="1" applyProtection="1">
      <alignment horizontal="center"/>
      <protection locked="0"/>
    </xf>
    <xf numFmtId="0" fontId="3" fillId="8" borderId="0" xfId="0" applyFont="1" applyFill="1" applyBorder="1"/>
    <xf numFmtId="0" fontId="0" fillId="8" borderId="3" xfId="0" applyFill="1" applyBorder="1"/>
    <xf numFmtId="0" fontId="0" fillId="3" borderId="39" xfId="0" applyFill="1" applyBorder="1"/>
    <xf numFmtId="0" fontId="0" fillId="3" borderId="40" xfId="0" applyFill="1" applyBorder="1"/>
    <xf numFmtId="0" fontId="0" fillId="3" borderId="41" xfId="0" applyFill="1" applyBorder="1"/>
    <xf numFmtId="0" fontId="0" fillId="9" borderId="39" xfId="0" applyFill="1" applyBorder="1"/>
    <xf numFmtId="0" fontId="0" fillId="9" borderId="40" xfId="0" applyFill="1" applyBorder="1"/>
    <xf numFmtId="0" fontId="0" fillId="9" borderId="41" xfId="0" applyFill="1" applyBorder="1"/>
    <xf numFmtId="3" fontId="0" fillId="9" borderId="41" xfId="0" applyNumberFormat="1" applyFill="1" applyBorder="1"/>
    <xf numFmtId="0" fontId="0" fillId="3" borderId="28" xfId="0" applyFill="1" applyBorder="1" applyAlignment="1"/>
    <xf numFmtId="0" fontId="1" fillId="2" borderId="14" xfId="0" applyFont="1" applyFill="1" applyBorder="1" applyAlignment="1"/>
    <xf numFmtId="0" fontId="0" fillId="3" borderId="42" xfId="0" applyFill="1" applyBorder="1" applyAlignment="1"/>
    <xf numFmtId="0" fontId="0" fillId="0" borderId="0" xfId="0" applyFill="1"/>
    <xf numFmtId="0" fontId="1" fillId="0" borderId="0" xfId="0" applyFont="1" applyAlignment="1">
      <alignment horizontal="center"/>
    </xf>
    <xf numFmtId="0" fontId="15" fillId="0" borderId="0" xfId="0" applyFont="1" applyFill="1" applyBorder="1"/>
    <xf numFmtId="0" fontId="15" fillId="3" borderId="0" xfId="0" applyFont="1" applyFill="1" applyBorder="1"/>
    <xf numFmtId="0" fontId="0" fillId="5" borderId="26" xfId="0" applyFill="1" applyBorder="1"/>
    <xf numFmtId="0" fontId="0" fillId="5" borderId="14" xfId="0" applyFill="1" applyBorder="1"/>
    <xf numFmtId="0" fontId="1" fillId="0" borderId="0" xfId="0" applyFont="1"/>
    <xf numFmtId="0" fontId="0" fillId="5" borderId="4" xfId="0" applyFill="1" applyBorder="1"/>
    <xf numFmtId="0" fontId="0" fillId="5" borderId="13" xfId="0" applyFill="1" applyBorder="1"/>
    <xf numFmtId="0" fontId="0" fillId="5" borderId="12" xfId="0" applyFill="1" applyBorder="1"/>
    <xf numFmtId="0" fontId="0" fillId="5" borderId="11" xfId="0" applyFill="1" applyBorder="1"/>
    <xf numFmtId="0" fontId="0" fillId="5" borderId="15" xfId="0" applyFill="1" applyBorder="1"/>
    <xf numFmtId="0" fontId="3" fillId="0" borderId="0" xfId="0" applyFont="1"/>
    <xf numFmtId="0" fontId="16" fillId="0" borderId="0" xfId="0" applyFont="1"/>
    <xf numFmtId="0" fontId="18" fillId="0" borderId="0" xfId="0" applyFont="1"/>
    <xf numFmtId="0" fontId="7" fillId="0" borderId="0" xfId="0" applyFont="1" applyAlignment="1">
      <alignment horizontal="centerContinuous"/>
    </xf>
    <xf numFmtId="0" fontId="19" fillId="0" borderId="0" xfId="0" applyFont="1" applyBorder="1"/>
    <xf numFmtId="0" fontId="20" fillId="0" borderId="0" xfId="0" applyFont="1"/>
    <xf numFmtId="0" fontId="19" fillId="0" borderId="0" xfId="0" applyFont="1"/>
    <xf numFmtId="0" fontId="0" fillId="6" borderId="4" xfId="0" applyFill="1" applyBorder="1"/>
    <xf numFmtId="0" fontId="0" fillId="5" borderId="5" xfId="0" applyFill="1" applyBorder="1"/>
    <xf numFmtId="0" fontId="0" fillId="5" borderId="0" xfId="0" applyFill="1" applyBorder="1"/>
    <xf numFmtId="0" fontId="0" fillId="5" borderId="6" xfId="0" applyFill="1" applyBorder="1"/>
    <xf numFmtId="0" fontId="0" fillId="5" borderId="9" xfId="0" applyFill="1" applyBorder="1"/>
    <xf numFmtId="0" fontId="0" fillId="5" borderId="8" xfId="0" applyFill="1" applyBorder="1"/>
    <xf numFmtId="0" fontId="0" fillId="5" borderId="10" xfId="0" applyFill="1" applyBorder="1"/>
    <xf numFmtId="0" fontId="21" fillId="0" borderId="0" xfId="0" applyFont="1"/>
    <xf numFmtId="0" fontId="1" fillId="3" borderId="0" xfId="0" applyFont="1" applyFill="1"/>
    <xf numFmtId="0" fontId="21" fillId="5" borderId="26" xfId="0" applyFont="1" applyFill="1" applyBorder="1"/>
    <xf numFmtId="0" fontId="1" fillId="5" borderId="14" xfId="0" applyFont="1" applyFill="1" applyBorder="1"/>
    <xf numFmtId="0" fontId="1" fillId="5" borderId="4" xfId="0" applyFont="1" applyFill="1" applyBorder="1"/>
    <xf numFmtId="0" fontId="17" fillId="5" borderId="26" xfId="0" applyFont="1" applyFill="1" applyBorder="1"/>
    <xf numFmtId="0" fontId="17" fillId="5" borderId="14" xfId="0" applyFont="1" applyFill="1" applyBorder="1"/>
    <xf numFmtId="0" fontId="7" fillId="0" borderId="0" xfId="0" applyFont="1"/>
    <xf numFmtId="0" fontId="1" fillId="5" borderId="26" xfId="0" applyFont="1" applyFill="1" applyBorder="1"/>
    <xf numFmtId="0" fontId="15" fillId="0" borderId="0" xfId="0" applyFont="1"/>
    <xf numFmtId="0" fontId="15" fillId="0" borderId="0" xfId="0" applyFont="1" applyFill="1"/>
    <xf numFmtId="164" fontId="15" fillId="0" borderId="0" xfId="0" applyNumberFormat="1" applyFont="1" applyFill="1"/>
    <xf numFmtId="49" fontId="15" fillId="0" borderId="0" xfId="0" applyNumberFormat="1" applyFont="1" applyFill="1"/>
    <xf numFmtId="0" fontId="15" fillId="0" borderId="0" xfId="0" applyFont="1" applyBorder="1"/>
    <xf numFmtId="0" fontId="7" fillId="0" borderId="0" xfId="0" applyFont="1" applyFill="1" applyBorder="1" applyAlignment="1">
      <alignment horizontal="center"/>
    </xf>
    <xf numFmtId="0" fontId="22" fillId="0" borderId="0" xfId="0" applyFont="1" applyFill="1"/>
    <xf numFmtId="5" fontId="15" fillId="6" borderId="4" xfId="0" applyNumberFormat="1" applyFont="1" applyFill="1" applyBorder="1"/>
    <xf numFmtId="5" fontId="15" fillId="0" borderId="0" xfId="0" applyNumberFormat="1" applyFont="1" applyFill="1" applyBorder="1"/>
    <xf numFmtId="0" fontId="15" fillId="5" borderId="4" xfId="0" applyFont="1" applyFill="1" applyBorder="1"/>
    <xf numFmtId="5" fontId="15" fillId="0" borderId="0" xfId="0" applyNumberFormat="1" applyFont="1"/>
    <xf numFmtId="0" fontId="5" fillId="0" borderId="0" xfId="0" applyFont="1"/>
    <xf numFmtId="0" fontId="15" fillId="0" borderId="0" xfId="0" applyFont="1" applyAlignment="1">
      <alignment horizontal="right"/>
    </xf>
    <xf numFmtId="0" fontId="15" fillId="0" borderId="0" xfId="0" applyFont="1" applyFill="1" applyAlignment="1">
      <alignment horizontal="right"/>
    </xf>
    <xf numFmtId="0" fontId="23" fillId="0" borderId="0" xfId="0" applyFont="1" applyBorder="1"/>
    <xf numFmtId="0" fontId="23" fillId="0" borderId="0" xfId="0" applyFont="1"/>
    <xf numFmtId="0" fontId="15" fillId="0" borderId="41" xfId="0" applyFont="1" applyBorder="1"/>
    <xf numFmtId="0" fontId="15" fillId="0" borderId="40" xfId="0" applyFont="1" applyBorder="1"/>
    <xf numFmtId="0" fontId="15" fillId="0" borderId="39" xfId="0" applyFont="1" applyFill="1" applyBorder="1"/>
    <xf numFmtId="0" fontId="15" fillId="0" borderId="3" xfId="0" applyFont="1" applyFill="1" applyBorder="1"/>
    <xf numFmtId="0" fontId="15" fillId="5" borderId="35" xfId="0" applyFont="1" applyFill="1" applyBorder="1"/>
    <xf numFmtId="0" fontId="15" fillId="0" borderId="3" xfId="0" applyFont="1" applyBorder="1"/>
    <xf numFmtId="0" fontId="15" fillId="0" borderId="22" xfId="0" applyFont="1" applyFill="1" applyBorder="1"/>
    <xf numFmtId="0" fontId="15" fillId="0" borderId="33" xfId="0" applyFont="1" applyBorder="1"/>
    <xf numFmtId="0" fontId="15" fillId="0" borderId="43" xfId="0" applyFont="1" applyBorder="1"/>
    <xf numFmtId="0" fontId="15" fillId="0" borderId="2" xfId="0" applyFont="1" applyBorder="1"/>
    <xf numFmtId="0" fontId="7" fillId="0" borderId="0" xfId="0" applyFont="1" applyBorder="1"/>
    <xf numFmtId="5" fontId="15" fillId="5" borderId="4" xfId="0" applyNumberFormat="1" applyFont="1" applyFill="1" applyBorder="1"/>
    <xf numFmtId="0" fontId="15" fillId="5" borderId="0" xfId="0" applyFont="1" applyFill="1"/>
    <xf numFmtId="0" fontId="15" fillId="0" borderId="0" xfId="0" applyFont="1" applyAlignment="1">
      <alignment horizontal="centerContinuous"/>
    </xf>
    <xf numFmtId="4" fontId="11" fillId="6" borderId="19" xfId="0" applyNumberFormat="1" applyFont="1" applyFill="1" applyBorder="1"/>
    <xf numFmtId="4" fontId="11" fillId="6" borderId="4" xfId="0" applyNumberFormat="1" applyFont="1" applyFill="1" applyBorder="1"/>
    <xf numFmtId="4" fontId="7" fillId="5" borderId="4" xfId="0" applyNumberFormat="1" applyFont="1" applyFill="1" applyBorder="1" applyProtection="1">
      <protection locked="0"/>
    </xf>
    <xf numFmtId="4" fontId="7" fillId="6" borderId="4" xfId="0" applyNumberFormat="1" applyFont="1" applyFill="1" applyBorder="1"/>
    <xf numFmtId="0" fontId="12" fillId="3" borderId="21" xfId="0" applyFont="1" applyFill="1" applyBorder="1"/>
    <xf numFmtId="0" fontId="26" fillId="0" borderId="0" xfId="1" applyFont="1" applyAlignment="1" applyProtection="1"/>
    <xf numFmtId="0" fontId="0" fillId="5" borderId="1" xfId="0" applyFill="1" applyBorder="1" applyAlignment="1" applyProtection="1">
      <alignment vertical="top"/>
      <protection locked="0"/>
    </xf>
    <xf numFmtId="0" fontId="0" fillId="0" borderId="28" xfId="0" applyBorder="1" applyAlignment="1" applyProtection="1">
      <alignment vertical="top"/>
      <protection locked="0"/>
    </xf>
    <xf numFmtId="0" fontId="0" fillId="0" borderId="16" xfId="0" applyBorder="1" applyAlignment="1" applyProtection="1">
      <alignment vertical="top"/>
      <protection locked="0"/>
    </xf>
    <xf numFmtId="0" fontId="2" fillId="3" borderId="6" xfId="0" applyFont="1" applyFill="1" applyBorder="1" applyAlignment="1">
      <alignment shrinkToFit="1"/>
    </xf>
    <xf numFmtId="0" fontId="3" fillId="0" borderId="0" xfId="0" applyFont="1" applyAlignment="1">
      <alignment shrinkToFit="1"/>
    </xf>
    <xf numFmtId="0" fontId="5" fillId="3" borderId="10" xfId="0" applyFont="1" applyFill="1" applyBorder="1" applyAlignment="1"/>
    <xf numFmtId="0" fontId="0" fillId="0" borderId="8" xfId="0" applyBorder="1" applyAlignment="1"/>
    <xf numFmtId="0" fontId="5" fillId="5" borderId="11" xfId="0" applyFont="1" applyFill="1" applyBorder="1" applyAlignment="1" applyProtection="1">
      <protection locked="0"/>
    </xf>
    <xf numFmtId="0" fontId="5" fillId="0" borderId="12" xfId="0" applyFont="1" applyBorder="1" applyAlignment="1" applyProtection="1">
      <protection locked="0"/>
    </xf>
    <xf numFmtId="0" fontId="5" fillId="0" borderId="13" xfId="0" applyFont="1" applyBorder="1" applyAlignment="1" applyProtection="1">
      <protection locked="0"/>
    </xf>
    <xf numFmtId="0" fontId="0" fillId="2" borderId="28" xfId="0" applyFill="1" applyBorder="1" applyAlignment="1">
      <alignment shrinkToFit="1"/>
    </xf>
    <xf numFmtId="0" fontId="0" fillId="2" borderId="16" xfId="0" applyFill="1" applyBorder="1" applyAlignment="1">
      <alignment shrinkToFit="1"/>
    </xf>
    <xf numFmtId="0" fontId="0" fillId="5" borderId="43" xfId="0" applyFill="1" applyBorder="1" applyAlignment="1" applyProtection="1">
      <protection locked="0"/>
    </xf>
    <xf numFmtId="0" fontId="0" fillId="0" borderId="43" xfId="0" applyBorder="1" applyAlignment="1" applyProtection="1">
      <protection locked="0"/>
    </xf>
    <xf numFmtId="0" fontId="0" fillId="0" borderId="33" xfId="0" applyBorder="1" applyAlignment="1" applyProtection="1">
      <protection locked="0"/>
    </xf>
    <xf numFmtId="0" fontId="0" fillId="3" borderId="10" xfId="0" applyFill="1" applyBorder="1" applyAlignment="1">
      <alignment wrapText="1" shrinkToFit="1"/>
    </xf>
    <xf numFmtId="0" fontId="0" fillId="0" borderId="8" xfId="0" applyBorder="1" applyAlignment="1">
      <alignment wrapText="1" shrinkToFit="1"/>
    </xf>
    <xf numFmtId="0" fontId="0" fillId="0" borderId="9" xfId="0" applyBorder="1" applyAlignment="1">
      <alignment wrapText="1" shrinkToFit="1"/>
    </xf>
    <xf numFmtId="0" fontId="0" fillId="0" borderId="6" xfId="0" applyBorder="1" applyAlignment="1">
      <alignment wrapText="1" shrinkToFit="1"/>
    </xf>
    <xf numFmtId="0" fontId="0" fillId="0" borderId="0" xfId="0" applyAlignment="1">
      <alignment wrapText="1" shrinkToFit="1"/>
    </xf>
    <xf numFmtId="0" fontId="0" fillId="0" borderId="5" xfId="0" applyBorder="1" applyAlignment="1">
      <alignment wrapText="1" shrinkToFit="1"/>
    </xf>
    <xf numFmtId="0" fontId="0" fillId="0" borderId="11" xfId="0" applyBorder="1" applyAlignment="1">
      <alignment wrapText="1" shrinkToFit="1"/>
    </xf>
    <xf numFmtId="0" fontId="0" fillId="0" borderId="12" xfId="0" applyBorder="1" applyAlignment="1">
      <alignment wrapText="1" shrinkToFit="1"/>
    </xf>
    <xf numFmtId="0" fontId="0" fillId="0" borderId="13" xfId="0" applyBorder="1" applyAlignment="1">
      <alignment wrapText="1" shrinkToFit="1"/>
    </xf>
    <xf numFmtId="0" fontId="0" fillId="5" borderId="39" xfId="0" applyFill="1" applyBorder="1" applyAlignment="1" applyProtection="1">
      <protection locked="0"/>
    </xf>
    <xf numFmtId="0" fontId="0" fillId="0" borderId="40" xfId="0" applyBorder="1" applyAlignment="1" applyProtection="1">
      <protection locked="0"/>
    </xf>
    <xf numFmtId="0" fontId="0" fillId="0" borderId="41" xfId="0" applyBorder="1" applyAlignment="1" applyProtection="1">
      <protection locked="0"/>
    </xf>
    <xf numFmtId="0" fontId="0" fillId="3" borderId="2" xfId="0" applyFill="1" applyBorder="1" applyAlignment="1"/>
    <xf numFmtId="0" fontId="0" fillId="3" borderId="43" xfId="0" applyFill="1" applyBorder="1" applyAlignment="1"/>
    <xf numFmtId="0" fontId="3" fillId="2" borderId="15" xfId="0" applyFont="1" applyFill="1" applyBorder="1" applyAlignment="1">
      <alignment shrinkToFit="1"/>
    </xf>
    <xf numFmtId="0" fontId="3" fillId="2" borderId="26" xfId="0" applyFont="1" applyFill="1" applyBorder="1" applyAlignment="1">
      <alignment shrinkToFit="1"/>
    </xf>
    <xf numFmtId="0" fontId="0" fillId="5" borderId="28" xfId="0" applyFill="1" applyBorder="1" applyAlignment="1" applyProtection="1">
      <protection locked="0"/>
    </xf>
    <xf numFmtId="0" fontId="0" fillId="0" borderId="28" xfId="0" applyBorder="1" applyAlignment="1" applyProtection="1">
      <protection locked="0"/>
    </xf>
    <xf numFmtId="0" fontId="0" fillId="0" borderId="16" xfId="0" applyBorder="1" applyAlignment="1" applyProtection="1">
      <protection locked="0"/>
    </xf>
    <xf numFmtId="0" fontId="10" fillId="3" borderId="22" xfId="0" applyFont="1" applyFill="1" applyBorder="1" applyAlignment="1">
      <alignment horizontal="left" vertical="top" wrapText="1" shrinkToFit="1"/>
    </xf>
    <xf numFmtId="0" fontId="10" fillId="0" borderId="0" xfId="0" applyFont="1" applyBorder="1" applyAlignment="1">
      <alignment horizontal="left" vertical="top" wrapText="1" shrinkToFit="1"/>
    </xf>
    <xf numFmtId="0" fontId="10" fillId="0" borderId="5" xfId="0" applyFont="1" applyBorder="1" applyAlignment="1">
      <alignment horizontal="left" vertical="top" wrapText="1" shrinkToFit="1"/>
    </xf>
    <xf numFmtId="0" fontId="10" fillId="0" borderId="22" xfId="0" applyFont="1" applyBorder="1" applyAlignment="1">
      <alignment horizontal="left" vertical="top" wrapText="1" shrinkToFit="1"/>
    </xf>
    <xf numFmtId="0" fontId="10" fillId="0" borderId="23" xfId="0" applyFont="1" applyBorder="1" applyAlignment="1">
      <alignment horizontal="left" vertical="top" wrapText="1" shrinkToFit="1"/>
    </xf>
    <xf numFmtId="0" fontId="10" fillId="0" borderId="12" xfId="0" applyFont="1" applyBorder="1" applyAlignment="1">
      <alignment horizontal="left" vertical="top" wrapText="1" shrinkToFit="1"/>
    </xf>
    <xf numFmtId="0" fontId="10" fillId="0" borderId="13" xfId="0" applyFont="1" applyBorder="1" applyAlignment="1">
      <alignment horizontal="left" vertical="top" wrapText="1" shrinkToFit="1"/>
    </xf>
    <xf numFmtId="0" fontId="0" fillId="5" borderId="40" xfId="0" applyFill="1" applyBorder="1" applyAlignment="1" applyProtection="1">
      <protection locked="0"/>
    </xf>
    <xf numFmtId="0" fontId="2" fillId="3" borderId="22" xfId="0" applyFont="1" applyFill="1" applyBorder="1" applyAlignment="1">
      <alignment shrinkToFit="1"/>
    </xf>
    <xf numFmtId="0" fontId="3" fillId="0" borderId="0" xfId="0" applyFont="1" applyBorder="1" applyAlignment="1">
      <alignment shrinkToFit="1"/>
    </xf>
    <xf numFmtId="0" fontId="3" fillId="0" borderId="3" xfId="0" applyFont="1" applyBorder="1" applyAlignment="1">
      <alignment shrinkToFit="1"/>
    </xf>
    <xf numFmtId="0" fontId="0" fillId="3" borderId="21" xfId="0" applyFill="1" applyBorder="1" applyAlignment="1">
      <alignment horizontal="left"/>
    </xf>
    <xf numFmtId="0" fontId="0" fillId="3" borderId="8" xfId="0" applyFill="1" applyBorder="1" applyAlignment="1">
      <alignment horizontal="left"/>
    </xf>
    <xf numFmtId="0" fontId="5" fillId="3" borderId="22"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23" xfId="0" applyFont="1" applyBorder="1" applyAlignment="1"/>
    <xf numFmtId="0" fontId="5" fillId="0" borderId="13" xfId="0" applyFont="1" applyBorder="1" applyAlignment="1"/>
    <xf numFmtId="0" fontId="3" fillId="2" borderId="28" xfId="0" applyFont="1" applyFill="1" applyBorder="1" applyAlignment="1">
      <alignment shrinkToFit="1"/>
    </xf>
    <xf numFmtId="0" fontId="3" fillId="2" borderId="16" xfId="0" applyFont="1" applyFill="1" applyBorder="1" applyAlignment="1">
      <alignment shrinkToFit="1"/>
    </xf>
    <xf numFmtId="0" fontId="10" fillId="3" borderId="21" xfId="0" applyFont="1" applyFill="1" applyBorder="1" applyAlignment="1">
      <alignment horizontal="left" vertical="top" wrapText="1" shrinkToFit="1"/>
    </xf>
    <xf numFmtId="0" fontId="10" fillId="0" borderId="8" xfId="0" applyFont="1" applyBorder="1" applyAlignment="1">
      <alignment horizontal="left" vertical="top" wrapText="1" shrinkToFit="1"/>
    </xf>
    <xf numFmtId="0" fontId="10" fillId="0" borderId="9" xfId="0" applyFont="1" applyBorder="1" applyAlignment="1">
      <alignment horizontal="left" vertical="top" wrapText="1" shrinkToFit="1"/>
    </xf>
    <xf numFmtId="0" fontId="3" fillId="2" borderId="43" xfId="0" applyFont="1" applyFill="1" applyBorder="1" applyAlignment="1">
      <alignment shrinkToFit="1"/>
    </xf>
    <xf numFmtId="0" fontId="3" fillId="2" borderId="33" xfId="0" applyFont="1" applyFill="1" applyBorder="1" applyAlignment="1">
      <alignment shrinkToFit="1"/>
    </xf>
    <xf numFmtId="0" fontId="3" fillId="8" borderId="44" xfId="0" applyFont="1" applyFill="1" applyBorder="1" applyAlignment="1">
      <alignment horizontal="left" vertical="top" wrapText="1"/>
    </xf>
    <xf numFmtId="0" fontId="3" fillId="8" borderId="45" xfId="0" applyFont="1" applyFill="1"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4" fillId="3" borderId="2" xfId="0" applyFont="1" applyFill="1" applyBorder="1" applyAlignment="1">
      <alignment horizontal="left" vertical="top"/>
    </xf>
    <xf numFmtId="0" fontId="0" fillId="0" borderId="43" xfId="0" applyBorder="1" applyAlignment="1">
      <alignment horizontal="left" vertical="top"/>
    </xf>
    <xf numFmtId="0" fontId="0" fillId="5" borderId="44" xfId="0" applyFill="1" applyBorder="1" applyAlignment="1" applyProtection="1">
      <alignment horizontal="left" vertical="top"/>
      <protection locked="0"/>
    </xf>
    <xf numFmtId="0" fontId="0" fillId="0" borderId="46" xfId="0" applyBorder="1" applyAlignment="1" applyProtection="1">
      <alignment horizontal="left" vertical="top"/>
      <protection locked="0"/>
    </xf>
    <xf numFmtId="0" fontId="10" fillId="8" borderId="43" xfId="0" applyFont="1" applyFill="1" applyBorder="1" applyAlignment="1">
      <alignment horizontal="center"/>
    </xf>
    <xf numFmtId="0" fontId="0" fillId="8" borderId="33" xfId="0" applyFill="1" applyBorder="1" applyAlignment="1"/>
    <xf numFmtId="3" fontId="0" fillId="5" borderId="8" xfId="0" applyNumberFormat="1" applyFill="1"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3" fillId="0" borderId="2" xfId="0" applyFont="1" applyBorder="1" applyAlignment="1">
      <alignment horizontal="center"/>
    </xf>
    <xf numFmtId="0" fontId="0" fillId="0" borderId="33" xfId="0" applyBorder="1" applyAlignment="1">
      <alignment horizontal="center"/>
    </xf>
    <xf numFmtId="0" fontId="10" fillId="3" borderId="2" xfId="0" applyFont="1" applyFill="1" applyBorder="1" applyAlignment="1">
      <alignment horizontal="left" vertical="top" wrapText="1" shrinkToFit="1"/>
    </xf>
    <xf numFmtId="0" fontId="10" fillId="0" borderId="43" xfId="0" applyFont="1" applyBorder="1" applyAlignment="1">
      <alignment horizontal="left" vertical="top" wrapText="1" shrinkToFit="1"/>
    </xf>
    <xf numFmtId="0" fontId="10" fillId="0" borderId="33" xfId="0" applyFont="1" applyBorder="1" applyAlignment="1">
      <alignment horizontal="left" vertical="top" wrapText="1" shrinkToFit="1"/>
    </xf>
    <xf numFmtId="0" fontId="10" fillId="0" borderId="3" xfId="0" applyFont="1" applyBorder="1" applyAlignment="1">
      <alignment horizontal="left" vertical="top" wrapText="1" shrinkToFit="1"/>
    </xf>
    <xf numFmtId="0" fontId="10" fillId="0" borderId="24" xfId="0" applyFont="1" applyBorder="1" applyAlignment="1">
      <alignment horizontal="left" vertical="top" wrapText="1" shrinkToFit="1"/>
    </xf>
    <xf numFmtId="0" fontId="27"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156</xdr:row>
      <xdr:rowOff>161925</xdr:rowOff>
    </xdr:from>
    <xdr:to>
      <xdr:col>4</xdr:col>
      <xdr:colOff>0</xdr:colOff>
      <xdr:row>158</xdr:row>
      <xdr:rowOff>152400</xdr:rowOff>
    </xdr:to>
    <xdr:sp macro="" textlink="">
      <xdr:nvSpPr>
        <xdr:cNvPr id="2" name="Text 7"/>
        <xdr:cNvSpPr txBox="1">
          <a:spLocks noChangeArrowheads="1"/>
        </xdr:cNvSpPr>
      </xdr:nvSpPr>
      <xdr:spPr bwMode="auto">
        <a:xfrm>
          <a:off x="0" y="191709675"/>
          <a:ext cx="2705100" cy="333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Typically reports to: Board of Directors</a:t>
          </a:r>
          <a:endParaRPr lang="en-US"/>
        </a:p>
      </xdr:txBody>
    </xdr:sp>
    <xdr:clientData/>
  </xdr:twoCellAnchor>
  <xdr:twoCellAnchor>
    <xdr:from>
      <xdr:col>0</xdr:col>
      <xdr:colOff>0</xdr:colOff>
      <xdr:row>179</xdr:row>
      <xdr:rowOff>161925</xdr:rowOff>
    </xdr:from>
    <xdr:to>
      <xdr:col>4</xdr:col>
      <xdr:colOff>0</xdr:colOff>
      <xdr:row>181</xdr:row>
      <xdr:rowOff>152400</xdr:rowOff>
    </xdr:to>
    <xdr:sp macro="" textlink="">
      <xdr:nvSpPr>
        <xdr:cNvPr id="3" name="Text 7"/>
        <xdr:cNvSpPr txBox="1">
          <a:spLocks noChangeArrowheads="1"/>
        </xdr:cNvSpPr>
      </xdr:nvSpPr>
      <xdr:spPr bwMode="auto">
        <a:xfrm>
          <a:off x="0" y="72837675"/>
          <a:ext cx="2705100" cy="333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Typically reports to: Editor</a:t>
          </a:r>
          <a:endParaRPr lang="en-US"/>
        </a:p>
      </xdr:txBody>
    </xdr:sp>
    <xdr:clientData/>
  </xdr:twoCellAnchor>
  <xdr:twoCellAnchor>
    <xdr:from>
      <xdr:col>0</xdr:col>
      <xdr:colOff>0</xdr:colOff>
      <xdr:row>202</xdr:row>
      <xdr:rowOff>161925</xdr:rowOff>
    </xdr:from>
    <xdr:to>
      <xdr:col>4</xdr:col>
      <xdr:colOff>0</xdr:colOff>
      <xdr:row>204</xdr:row>
      <xdr:rowOff>152400</xdr:rowOff>
    </xdr:to>
    <xdr:sp macro="" textlink="">
      <xdr:nvSpPr>
        <xdr:cNvPr id="4" name="Text 7"/>
        <xdr:cNvSpPr txBox="1">
          <a:spLocks noChangeArrowheads="1"/>
        </xdr:cNvSpPr>
      </xdr:nvSpPr>
      <xdr:spPr bwMode="auto">
        <a:xfrm>
          <a:off x="0" y="13401675"/>
          <a:ext cx="2705100" cy="333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Typically reports to: General Manager</a:t>
          </a:r>
          <a:endParaRPr lang="en-US"/>
        </a:p>
      </xdr:txBody>
    </xdr:sp>
    <xdr:clientData/>
  </xdr:twoCellAnchor>
  <xdr:twoCellAnchor>
    <xdr:from>
      <xdr:col>0</xdr:col>
      <xdr:colOff>0</xdr:colOff>
      <xdr:row>225</xdr:row>
      <xdr:rowOff>161925</xdr:rowOff>
    </xdr:from>
    <xdr:to>
      <xdr:col>4</xdr:col>
      <xdr:colOff>0</xdr:colOff>
      <xdr:row>227</xdr:row>
      <xdr:rowOff>152400</xdr:rowOff>
    </xdr:to>
    <xdr:sp macro="" textlink="">
      <xdr:nvSpPr>
        <xdr:cNvPr id="5" name="Text 7"/>
        <xdr:cNvSpPr txBox="1">
          <a:spLocks noChangeArrowheads="1"/>
        </xdr:cNvSpPr>
      </xdr:nvSpPr>
      <xdr:spPr bwMode="auto">
        <a:xfrm>
          <a:off x="0" y="144160875"/>
          <a:ext cx="2705100" cy="333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Typically reports to: Top Financial Executive</a:t>
          </a:r>
        </a:p>
        <a:p>
          <a:pPr algn="l" rtl="0">
            <a:defRPr sz="1000"/>
          </a:pPr>
          <a:endParaRPr lang="en-US"/>
        </a:p>
      </xdr:txBody>
    </xdr:sp>
    <xdr:clientData/>
  </xdr:twoCellAnchor>
  <xdr:twoCellAnchor>
    <xdr:from>
      <xdr:col>0</xdr:col>
      <xdr:colOff>0</xdr:colOff>
      <xdr:row>248</xdr:row>
      <xdr:rowOff>161925</xdr:rowOff>
    </xdr:from>
    <xdr:to>
      <xdr:col>4</xdr:col>
      <xdr:colOff>0</xdr:colOff>
      <xdr:row>250</xdr:row>
      <xdr:rowOff>152400</xdr:rowOff>
    </xdr:to>
    <xdr:sp macro="" textlink="">
      <xdr:nvSpPr>
        <xdr:cNvPr id="6" name="Text 7"/>
        <xdr:cNvSpPr txBox="1">
          <a:spLocks noChangeArrowheads="1"/>
        </xdr:cNvSpPr>
      </xdr:nvSpPr>
      <xdr:spPr bwMode="auto">
        <a:xfrm>
          <a:off x="0" y="53025675"/>
          <a:ext cx="2705100" cy="333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Typically reports to: Publisher</a:t>
          </a:r>
          <a:endParaRPr lang="en-US"/>
        </a:p>
      </xdr:txBody>
    </xdr:sp>
    <xdr:clientData/>
  </xdr:twoCellAnchor>
  <xdr:twoCellAnchor>
    <xdr:from>
      <xdr:col>0</xdr:col>
      <xdr:colOff>0</xdr:colOff>
      <xdr:row>271</xdr:row>
      <xdr:rowOff>161925</xdr:rowOff>
    </xdr:from>
    <xdr:to>
      <xdr:col>4</xdr:col>
      <xdr:colOff>0</xdr:colOff>
      <xdr:row>273</xdr:row>
      <xdr:rowOff>152400</xdr:rowOff>
    </xdr:to>
    <xdr:sp macro="" textlink="">
      <xdr:nvSpPr>
        <xdr:cNvPr id="7" name="Text 7"/>
        <xdr:cNvSpPr txBox="1">
          <a:spLocks noChangeArrowheads="1"/>
        </xdr:cNvSpPr>
      </xdr:nvSpPr>
      <xdr:spPr bwMode="auto">
        <a:xfrm>
          <a:off x="0" y="183784875"/>
          <a:ext cx="2705100" cy="333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Typically reports to: Publisher</a:t>
          </a:r>
          <a:endParaRPr lang="en-US"/>
        </a:p>
      </xdr:txBody>
    </xdr:sp>
    <xdr:clientData/>
  </xdr:twoCellAnchor>
  <xdr:twoCellAnchor>
    <xdr:from>
      <xdr:col>11</xdr:col>
      <xdr:colOff>333375</xdr:colOff>
      <xdr:row>26</xdr:row>
      <xdr:rowOff>38100</xdr:rowOff>
    </xdr:from>
    <xdr:to>
      <xdr:col>11</xdr:col>
      <xdr:colOff>333375</xdr:colOff>
      <xdr:row>26</xdr:row>
      <xdr:rowOff>114300</xdr:rowOff>
    </xdr:to>
    <xdr:sp macro="" textlink="">
      <xdr:nvSpPr>
        <xdr:cNvPr id="1031" name="Line 2"/>
        <xdr:cNvSpPr>
          <a:spLocks noChangeShapeType="1"/>
        </xdr:cNvSpPr>
      </xdr:nvSpPr>
      <xdr:spPr bwMode="auto">
        <a:xfrm>
          <a:off x="9734550" y="5029200"/>
          <a:ext cx="0" cy="76200"/>
        </a:xfrm>
        <a:prstGeom prst="line">
          <a:avLst/>
        </a:prstGeom>
        <a:noFill/>
        <a:ln w="9525">
          <a:solidFill>
            <a:srgbClr val="000000"/>
          </a:solidFill>
          <a:round/>
          <a:headEnd/>
          <a:tailEnd type="triangle" w="med" len="med"/>
        </a:ln>
      </xdr:spPr>
    </xdr:sp>
    <xdr:clientData/>
  </xdr:twoCellAnchor>
  <xdr:twoCellAnchor>
    <xdr:from>
      <xdr:col>4</xdr:col>
      <xdr:colOff>9525</xdr:colOff>
      <xdr:row>26</xdr:row>
      <xdr:rowOff>9525</xdr:rowOff>
    </xdr:from>
    <xdr:to>
      <xdr:col>11</xdr:col>
      <xdr:colOff>428625</xdr:colOff>
      <xdr:row>26</xdr:row>
      <xdr:rowOff>19050</xdr:rowOff>
    </xdr:to>
    <xdr:sp macro="" textlink="">
      <xdr:nvSpPr>
        <xdr:cNvPr id="1032" name="Line 3"/>
        <xdr:cNvSpPr>
          <a:spLocks noChangeShapeType="1"/>
        </xdr:cNvSpPr>
      </xdr:nvSpPr>
      <xdr:spPr bwMode="auto">
        <a:xfrm>
          <a:off x="3533775" y="5000625"/>
          <a:ext cx="6296025" cy="9525"/>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NICS%202012/Excel%20Input%20form/2012NICS2SING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NICS%202012/Excel%20Input%20form/2012NICS3MULTIP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NICS%202012/Excel%20Input%20form/2012NICS4S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gle"/>
      <sheetName val="jobdisc"/>
    </sheetNames>
    <sheetDataSet>
      <sheetData sheetId="0" refreshError="1"/>
      <sheetData sheetId="1">
        <row r="1">
          <cell r="A1" t="str">
            <v>id</v>
          </cell>
          <cell r="B1" t="str">
            <v>job</v>
          </cell>
          <cell r="C1" t="str">
            <v>desc</v>
          </cell>
        </row>
        <row r="2">
          <cell r="A2" t="str">
            <v>1011A</v>
          </cell>
          <cell r="B2" t="str">
            <v>Publisher</v>
          </cell>
          <cell r="C2" t="str">
            <v>Oversees news, advertising, circulation, production departments and business office; is responsible for profit/loss.</v>
          </cell>
        </row>
        <row r="3">
          <cell r="A3" t="str">
            <v>1032C</v>
          </cell>
          <cell r="B3" t="str">
            <v>General Manager</v>
          </cell>
          <cell r="C3" t="str">
            <v>Oversees advertising, circulation, production departments and business office; is responsible for profit/loss.</v>
          </cell>
        </row>
        <row r="4">
          <cell r="A4" t="str">
            <v>1083H</v>
          </cell>
          <cell r="B4" t="str">
            <v>Top Human Resources Executive/Union</v>
          </cell>
          <cell r="C4" t="str">
            <v>Responsible for employee  relations, training and development, benefits, compensation, labor relations and related activities.</v>
          </cell>
        </row>
        <row r="5">
          <cell r="A5" t="str">
            <v>1084H</v>
          </cell>
          <cell r="B5" t="str">
            <v>Top Human Resources Executive/Nonunion</v>
          </cell>
          <cell r="C5" t="str">
            <v>Responsible for employee relations, training and development, employee benefits, compensation and related activities.</v>
          </cell>
        </row>
        <row r="6">
          <cell r="A6" t="str">
            <v>1085H</v>
          </cell>
          <cell r="B6" t="str">
            <v>HR Generalist</v>
          </cell>
          <cell r="C6" t="str">
            <v xml:space="preserve">Delivers HR services in the areas of recruiting/employment, compensation and benefits and employee relations. </v>
          </cell>
        </row>
        <row r="7">
          <cell r="A7" t="str">
            <v>1093I</v>
          </cell>
          <cell r="B7" t="str">
            <v>Top Financial Executive</v>
          </cell>
          <cell r="C7" t="str">
            <v>Primary financial department responsibility for entire newspaper operation, usually including accounting, payroll, credit, etc.</v>
          </cell>
        </row>
        <row r="8">
          <cell r="A8" t="str">
            <v>1103J</v>
          </cell>
          <cell r="B8" t="str">
            <v>Top Circulation Executive</v>
          </cell>
          <cell r="C8" t="str">
            <v>Responsible for sales and distribution, and for supervising carrier advisers, clerks and/or mailroom; budget responsibility.</v>
          </cell>
        </row>
        <row r="9">
          <cell r="A9" t="str">
            <v>1113K</v>
          </cell>
          <cell r="B9" t="str">
            <v>Top Advertising Executive</v>
          </cell>
          <cell r="C9" t="str">
            <v>Directs advertising sales, creative and dispatch departments, usually including classified, national and retail departments</v>
          </cell>
        </row>
        <row r="10">
          <cell r="A10" t="str">
            <v>1124N</v>
          </cell>
          <cell r="B10" t="str">
            <v>Top Marketing Executive</v>
          </cell>
          <cell r="C10" t="str">
            <v>Directs and coordinates unified marketing operations for advertising, circulation and possibly news departments.</v>
          </cell>
        </row>
        <row r="11">
          <cell r="A11" t="str">
            <v>1133M</v>
          </cell>
          <cell r="B11" t="str">
            <v>Top Operations Executive</v>
          </cell>
          <cell r="C11" t="str">
            <v>Directs all production-related operations, including pre-press, pressroom, maintenance and transportation.</v>
          </cell>
        </row>
        <row r="12">
          <cell r="A12" t="str">
            <v>1324I</v>
          </cell>
          <cell r="B12" t="str">
            <v>Business Manager</v>
          </cell>
          <cell r="C12" t="str">
            <v xml:space="preserve">Manages all business office operations.  </v>
          </cell>
        </row>
        <row r="13">
          <cell r="A13" t="str">
            <v>1334I</v>
          </cell>
          <cell r="B13" t="str">
            <v>Top Information Systems Manager</v>
          </cell>
          <cell r="C13" t="str">
            <v>Directs all computer-related activities, including systems/programming, computer operations, p.c. hardware and software.</v>
          </cell>
        </row>
        <row r="14">
          <cell r="A14" t="str">
            <v>1334J</v>
          </cell>
          <cell r="B14" t="str">
            <v>Alternate Distribution Manager</v>
          </cell>
          <cell r="C14" t="str">
            <v>Supervises distribution of all non-daily publication and products; ensures client and customer service goals met; has budget responsibility</v>
          </cell>
        </row>
        <row r="15">
          <cell r="A15" t="str">
            <v>1336I</v>
          </cell>
          <cell r="B15" t="str">
            <v>Information Systems Specialist</v>
          </cell>
          <cell r="C15" t="str">
            <v>Maintains and services all computer systems and networks. Troubleshoots problems, handles upgrades.</v>
          </cell>
        </row>
        <row r="16">
          <cell r="A16" t="str">
            <v>1338I</v>
          </cell>
          <cell r="B16" t="str">
            <v>PC (Personal Computer) Specialist</v>
          </cell>
          <cell r="C16" t="str">
            <v>Provides technical support to end users on PC Hardware, software and peripherals Installs, maintains and troubleshoots.</v>
          </cell>
        </row>
        <row r="17">
          <cell r="A17" t="str">
            <v>1344I</v>
          </cell>
          <cell r="B17" t="str">
            <v>Credit and Collections Manager</v>
          </cell>
          <cell r="C17" t="str">
            <v xml:space="preserve">Oversees credit and collections  </v>
          </cell>
        </row>
        <row r="18">
          <cell r="A18" t="str">
            <v>1344J</v>
          </cell>
          <cell r="B18" t="str">
            <v>Circulation Customer Service Manager</v>
          </cell>
          <cell r="C18" t="str">
            <v>Supervises circulation customer service activities ; manages staff and responsibilities for or recommends, hire/termination decisions</v>
          </cell>
        </row>
        <row r="19">
          <cell r="A19" t="str">
            <v>1354J</v>
          </cell>
          <cell r="B19" t="str">
            <v>City/Metro Circulation Manager</v>
          </cell>
          <cell r="C19" t="str">
            <v xml:space="preserve">Supervises carriers or agency distributors. </v>
          </cell>
        </row>
        <row r="20">
          <cell r="A20" t="str">
            <v>1360J</v>
          </cell>
          <cell r="B20" t="str">
            <v>Circulation Sales Manager</v>
          </cell>
          <cell r="C20" t="str">
            <v xml:space="preserve">Manages daily circulation sales to achieve goals.  Trains and develops staff. </v>
          </cell>
        </row>
        <row r="21">
          <cell r="A21" t="str">
            <v>1364J</v>
          </cell>
          <cell r="B21" t="str">
            <v>Single-Copy Sales Manager</v>
          </cell>
          <cell r="C21" t="str">
            <v xml:space="preserve">Supervises delivery of single-copy newspapers. </v>
          </cell>
        </row>
        <row r="22">
          <cell r="A22" t="str">
            <v>1374J</v>
          </cell>
          <cell r="B22" t="str">
            <v>Zone Manager</v>
          </cell>
          <cell r="C22" t="str">
            <v xml:space="preserve">Supervises district manager and customer service representatives. </v>
          </cell>
        </row>
        <row r="23">
          <cell r="A23" t="str">
            <v>1384J</v>
          </cell>
          <cell r="B23" t="str">
            <v>District Sales Manager</v>
          </cell>
          <cell r="C23" t="str">
            <v xml:space="preserve">Oversees distribution and sales through carrier networks; recruits carriers. </v>
          </cell>
        </row>
        <row r="24">
          <cell r="A24" t="str">
            <v>1394K</v>
          </cell>
          <cell r="B24" t="str">
            <v>Retail Advertising Manager</v>
          </cell>
          <cell r="C24" t="str">
            <v>Manages local advertising staff and sales, including  hiring and supervising.</v>
          </cell>
        </row>
        <row r="25">
          <cell r="A25" t="str">
            <v>1404K</v>
          </cell>
          <cell r="B25" t="str">
            <v>Retail Advertising Outside Sales Representative</v>
          </cell>
          <cell r="C25" t="str">
            <v>Services existing accounts and develops new business in local area; salaried or full commission.</v>
          </cell>
        </row>
        <row r="26">
          <cell r="A26" t="str">
            <v>1414K</v>
          </cell>
          <cell r="B26" t="str">
            <v>Sales Supervisor</v>
          </cell>
          <cell r="C26" t="str">
            <v xml:space="preserve">First-level supervisor of sales staff.  </v>
          </cell>
        </row>
        <row r="27">
          <cell r="A27" t="str">
            <v>1424K</v>
          </cell>
          <cell r="B27" t="str">
            <v>National Advertising Manager</v>
          </cell>
          <cell r="C27" t="str">
            <v>Responsible for sales to national accounts; may work with a representative firm.</v>
          </cell>
        </row>
        <row r="28">
          <cell r="A28" t="str">
            <v>1425K</v>
          </cell>
          <cell r="B28" t="str">
            <v>Classified Inside Sales Representative</v>
          </cell>
          <cell r="C28" t="str">
            <v>Solicits by phone new accounts for classified ads from leads or cold calling May handle existing accounts.</v>
          </cell>
        </row>
        <row r="29">
          <cell r="A29" t="str">
            <v>1430K</v>
          </cell>
          <cell r="B29" t="str">
            <v>Special Sections Coordinator</v>
          </cell>
          <cell r="C29" t="str">
            <v>Coordinates space/layout for special sections, given newshole budget and advertising requirements.</v>
          </cell>
        </row>
        <row r="30">
          <cell r="A30" t="str">
            <v>1434K</v>
          </cell>
          <cell r="B30" t="str">
            <v>Major Accounts Manager</v>
          </cell>
          <cell r="C30" t="str">
            <v xml:space="preserve">Supervises staff dealing only with key accounts and major advertisers. </v>
          </cell>
        </row>
        <row r="31">
          <cell r="A31" t="str">
            <v>1444K</v>
          </cell>
          <cell r="B31" t="str">
            <v>Co-op Advertising Manager</v>
          </cell>
          <cell r="C31" t="str">
            <v>Supervises the collection of information on co-op ad programs; organizes and promotes the use of co-op funding.</v>
          </cell>
        </row>
        <row r="32">
          <cell r="A32" t="str">
            <v>1454K</v>
          </cell>
          <cell r="B32" t="str">
            <v>Classified Advertising Manager</v>
          </cell>
          <cell r="C32" t="str">
            <v>Supervises staff; services classified advertising and existing display accounts; develops new business.</v>
          </cell>
        </row>
        <row r="33">
          <cell r="A33" t="str">
            <v>1460K</v>
          </cell>
          <cell r="B33" t="str">
            <v>Classified Inside Sales Manager</v>
          </cell>
          <cell r="C33" t="str">
            <v>Manages daily operations of inside sales staff to achieve revenue goals, plans sales efforts. May be phone room manager.</v>
          </cell>
        </row>
        <row r="34">
          <cell r="A34" t="str">
            <v>1474K</v>
          </cell>
          <cell r="B34" t="str">
            <v>Sales Account Executive/Classified Representative</v>
          </cell>
          <cell r="C34" t="str">
            <v xml:space="preserve">Calls on  outside accounts to solicit classified advertising. </v>
          </cell>
        </row>
        <row r="35">
          <cell r="A35" t="str">
            <v>1484L</v>
          </cell>
          <cell r="B35" t="str">
            <v>Research Manager</v>
          </cell>
          <cell r="C35" t="str">
            <v>Supervises the collection and presentation of data used to promote and support newspaper advertising.</v>
          </cell>
        </row>
        <row r="36">
          <cell r="A36" t="str">
            <v>1494L</v>
          </cell>
          <cell r="B36" t="str">
            <v>Audience Development Manager</v>
          </cell>
          <cell r="C36" t="str">
            <v>Responsible for developing &amp; coordinating marketing efforts for paper &amp; related products. Represent company at events &amp; in the community &amp; increase circulation.</v>
          </cell>
        </row>
        <row r="37">
          <cell r="A37" t="str">
            <v>1495L</v>
          </cell>
          <cell r="B37" t="str">
            <v>Brand Marketing Manager</v>
          </cell>
          <cell r="C37" t="str">
            <v>Develops and oversees effective consumer communications across multiple channels for the company and related brands.</v>
          </cell>
        </row>
        <row r="38">
          <cell r="A38" t="str">
            <v>1504L</v>
          </cell>
          <cell r="B38" t="str">
            <v>Advertising Creative Services Manager</v>
          </cell>
          <cell r="C38" t="str">
            <v>Supervises advertising customer services activities; manages staff and is responsible for hiring/termination decisions.</v>
          </cell>
        </row>
        <row r="39">
          <cell r="A39" t="str">
            <v>1515L</v>
          </cell>
          <cell r="B39" t="str">
            <v>Graphics Artist I</v>
          </cell>
          <cell r="C39" t="str">
            <v>Performs varied work involving routine graphics design assignments. Work must be completed according to set guidelines.</v>
          </cell>
        </row>
        <row r="40">
          <cell r="A40" t="str">
            <v>1515M</v>
          </cell>
          <cell r="B40" t="str">
            <v>Graphics Artist II</v>
          </cell>
          <cell r="C40" t="str">
            <v>Performs a wide variety of relatively complex graphic design assignments. Seek new ways to highlight final work.</v>
          </cell>
        </row>
        <row r="41">
          <cell r="A41" t="str">
            <v>1515N</v>
          </cell>
          <cell r="B41" t="str">
            <v>Graphic Artist III</v>
          </cell>
          <cell r="C41" t="str">
            <v>Performs a wide variety of complex design assignments, acting as an expert on certain fields.</v>
          </cell>
        </row>
        <row r="42">
          <cell r="A42" t="str">
            <v>1534M</v>
          </cell>
          <cell r="B42" t="str">
            <v>Prepress/Composition Manager</v>
          </cell>
          <cell r="C42" t="str">
            <v>Supervises employees performing input, typesetting, scanning, pagination and paste-up.</v>
          </cell>
        </row>
        <row r="43">
          <cell r="A43" t="str">
            <v>1536M</v>
          </cell>
          <cell r="B43" t="str">
            <v>Paginator</v>
          </cell>
          <cell r="C43" t="str">
            <v>Performs page design and layout; builds pages electronically. May do some copy editing.</v>
          </cell>
        </row>
        <row r="44">
          <cell r="A44" t="str">
            <v>1538M</v>
          </cell>
          <cell r="B44" t="str">
            <v>Prepress Specialist</v>
          </cell>
          <cell r="C44" t="str">
            <v>Does composition, scans art work and performs functions previously done by a compositor. May be scanner or Scitex operator.</v>
          </cell>
        </row>
        <row r="45">
          <cell r="A45" t="str">
            <v>1554M</v>
          </cell>
          <cell r="B45" t="str">
            <v>Transportation Manager</v>
          </cell>
          <cell r="C45" t="str">
            <v xml:space="preserve">Supervises distribution fleet, other company vehicles and shipping. </v>
          </cell>
        </row>
        <row r="46">
          <cell r="A46" t="str">
            <v>1564M</v>
          </cell>
          <cell r="B46" t="str">
            <v>Pressroom Manager</v>
          </cell>
          <cell r="C46" t="str">
            <v>Oversees both pressroom equipment and employees, including shift foreman; operates press; may be working manager.</v>
          </cell>
        </row>
        <row r="47">
          <cell r="A47" t="str">
            <v>1565M</v>
          </cell>
          <cell r="B47" t="str">
            <v>Press Operator I</v>
          </cell>
          <cell r="C47" t="str">
            <v>0-3 years exp. Generally are reel tenders and do basic operator jobs. Are involved in basic training programs.</v>
          </cell>
        </row>
        <row r="48">
          <cell r="A48" t="str">
            <v>1566M</v>
          </cell>
          <cell r="B48" t="str">
            <v>Press Operator II</v>
          </cell>
          <cell r="C48" t="str">
            <v>3-5 years experience. Actively involved in advanced training program and assigned to a press crew.</v>
          </cell>
        </row>
        <row r="49">
          <cell r="A49" t="str">
            <v>1567M</v>
          </cell>
          <cell r="B49" t="str">
            <v>Press Operator III</v>
          </cell>
          <cell r="C49" t="str">
            <v xml:space="preserve">More than 5 years experience. All phases of press operator training completed. </v>
          </cell>
        </row>
        <row r="50">
          <cell r="A50" t="str">
            <v>1574M</v>
          </cell>
          <cell r="B50" t="str">
            <v>Packaging/Distribution Manager</v>
          </cell>
          <cell r="C50" t="str">
            <v>Supervises full/part-time employees, bundle preparation, inserting and other post-press activities.</v>
          </cell>
        </row>
        <row r="51">
          <cell r="A51" t="str">
            <v>1584M</v>
          </cell>
          <cell r="B51" t="str">
            <v>Top Facility/Maintenance Manager</v>
          </cell>
          <cell r="C51" t="str">
            <v xml:space="preserve">Oversees building maintenance, repair and cleaning. </v>
          </cell>
        </row>
        <row r="52">
          <cell r="A52" t="str">
            <v>1588M</v>
          </cell>
          <cell r="B52" t="str">
            <v>Production Services Technician</v>
          </cell>
          <cell r="C52" t="str">
            <v>Responsible for maintenance, troubleshooting and repair for: press units, distribution center pre-press &amp; litho. May set up production runs.</v>
          </cell>
        </row>
        <row r="53">
          <cell r="A53" t="str">
            <v>1594K</v>
          </cell>
          <cell r="B53" t="str">
            <v>National Advertising Sales Representative</v>
          </cell>
          <cell r="C53" t="str">
            <v xml:space="preserve">Is responsible for account list of national clients. </v>
          </cell>
        </row>
        <row r="54">
          <cell r="A54" t="str">
            <v>1674K</v>
          </cell>
          <cell r="B54" t="str">
            <v>Major Accounts Advertising Sales Representative</v>
          </cell>
          <cell r="C54" t="str">
            <v xml:space="preserve">Calls on major outside retail accounts to solicit and/or maintain advertising. </v>
          </cell>
        </row>
        <row r="55">
          <cell r="A55" t="str">
            <v>1675K</v>
          </cell>
          <cell r="B55" t="str">
            <v>Classified Voluntary Inside Sales Representative</v>
          </cell>
          <cell r="C55" t="str">
            <v>Assists customers making inbound calls to place classified ads. Is also responsible for making outbound calls in effort to sell the classified advertising.</v>
          </cell>
        </row>
        <row r="56">
          <cell r="A56" t="str">
            <v>2022B</v>
          </cell>
          <cell r="B56" t="str">
            <v>Editor</v>
          </cell>
          <cell r="C56" t="str">
            <v xml:space="preserve">Oversees news operations; sets editorial policy; is top news position. </v>
          </cell>
        </row>
        <row r="57">
          <cell r="A57" t="str">
            <v>2043E</v>
          </cell>
          <cell r="B57" t="str">
            <v>Washington Bureau Chief</v>
          </cell>
          <cell r="C57" t="str">
            <v xml:space="preserve">Is responsible for operations at national bureau. </v>
          </cell>
        </row>
        <row r="58">
          <cell r="A58" t="str">
            <v>2043F</v>
          </cell>
          <cell r="B58" t="str">
            <v>State Bureau Chief</v>
          </cell>
          <cell r="C58" t="str">
            <v xml:space="preserve">Is responsible for operations at state bureau. </v>
          </cell>
        </row>
        <row r="59">
          <cell r="A59" t="str">
            <v>2053E</v>
          </cell>
          <cell r="B59" t="str">
            <v>Managing Editor</v>
          </cell>
          <cell r="C59" t="str">
            <v xml:space="preserve">Manages day-to-day newsroom operation.  </v>
          </cell>
        </row>
        <row r="60">
          <cell r="A60" t="str">
            <v>2063F</v>
          </cell>
          <cell r="B60" t="str">
            <v>Editorial Page Editor</v>
          </cell>
          <cell r="C60" t="str">
            <v xml:space="preserve">Is top person supervising editorial page. </v>
          </cell>
        </row>
        <row r="61">
          <cell r="A61" t="str">
            <v>2073G</v>
          </cell>
          <cell r="B61" t="str">
            <v>Director of Photography</v>
          </cell>
          <cell r="C61" t="str">
            <v>Assigns and coordinates photographers' schedules; selects photographs for publication.</v>
          </cell>
        </row>
        <row r="62">
          <cell r="A62" t="str">
            <v>2090E</v>
          </cell>
          <cell r="B62" t="str">
            <v>Copy Editor I</v>
          </cell>
          <cell r="C62" t="str">
            <v>Can edit fundamental news, sports and feature stories. Writes clear and accurate headlines.</v>
          </cell>
        </row>
        <row r="63">
          <cell r="A63" t="str">
            <v>2091E</v>
          </cell>
          <cell r="B63" t="str">
            <v>Copy Editor II</v>
          </cell>
          <cell r="C63" t="str">
            <v>Can handle stories of greater complexity and with different writing styles. Write creative and clever headlines.</v>
          </cell>
        </row>
        <row r="64">
          <cell r="A64" t="str">
            <v>2092E</v>
          </cell>
          <cell r="B64" t="str">
            <v>Copy Editor III</v>
          </cell>
          <cell r="C64" t="str">
            <v>Counted on to edit the most significant stories of the day, along with complex projects.</v>
          </cell>
        </row>
        <row r="65">
          <cell r="A65" t="str">
            <v>2144E</v>
          </cell>
          <cell r="B65" t="str">
            <v>Assistant Managing Editor</v>
          </cell>
          <cell r="C65" t="str">
            <v xml:space="preserve">Responsible for one or more newsroom functions. </v>
          </cell>
        </row>
        <row r="66">
          <cell r="A66" t="str">
            <v>2154E</v>
          </cell>
          <cell r="B66" t="str">
            <v>City/Metro Editor</v>
          </cell>
          <cell r="C66" t="str">
            <v>Supervise coverage of city/local news; make hiring decisions; edit copy; assign stories and help determine play of news.</v>
          </cell>
        </row>
        <row r="67">
          <cell r="A67" t="str">
            <v>2164E</v>
          </cell>
          <cell r="B67" t="str">
            <v>Assistant City Editor</v>
          </cell>
          <cell r="C67" t="str">
            <v>Assists in managing reporters &amp; staff involved in city news coverage, including assignment and supervision responsibility</v>
          </cell>
        </row>
        <row r="68">
          <cell r="A68" t="str">
            <v>2174E</v>
          </cell>
          <cell r="B68" t="str">
            <v>Copy Desk Chief</v>
          </cell>
          <cell r="C68" t="str">
            <v>Supervises copy editing, story selection play and layout; makes or recommends hiring decisions.</v>
          </cell>
        </row>
        <row r="69">
          <cell r="A69" t="str">
            <v>2194E</v>
          </cell>
          <cell r="B69" t="str">
            <v>Sunday Editor</v>
          </cell>
          <cell r="C69" t="str">
            <v>Responsible for news-editorial sections unique to Sunday paper, e.g. TV, arts, travel (editorial, design, makeup); hiring</v>
          </cell>
        </row>
        <row r="70">
          <cell r="A70" t="str">
            <v>2204E</v>
          </cell>
          <cell r="B70" t="str">
            <v>Sports Editor</v>
          </cell>
          <cell r="C70" t="str">
            <v>Responsible for editing and makeup of sports pages; supervise employees; makes or recommends hiring choices.</v>
          </cell>
        </row>
        <row r="71">
          <cell r="A71" t="str">
            <v>2214E</v>
          </cell>
          <cell r="B71" t="str">
            <v>Business/Financial Editor</v>
          </cell>
          <cell r="C71" t="str">
            <v xml:space="preserve">Is responsible for section; is top person in the section. </v>
          </cell>
        </row>
        <row r="72">
          <cell r="A72" t="str">
            <v>2216E</v>
          </cell>
          <cell r="B72" t="str">
            <v>Systems Editor</v>
          </cell>
          <cell r="C72" t="str">
            <v>Oversees operation of newsroom production systems including hardware and software; primary trainer, liaison with production.</v>
          </cell>
        </row>
        <row r="73">
          <cell r="A73" t="str">
            <v>2226E</v>
          </cell>
          <cell r="B73" t="str">
            <v>Art/Graphics Director</v>
          </cell>
          <cell r="C73" t="str">
            <v>Oversees layout design of main newspaper, special sections, coordinates play/display of news, supervises art/graphics/photo departments</v>
          </cell>
        </row>
        <row r="74">
          <cell r="A74" t="str">
            <v>2230E</v>
          </cell>
          <cell r="B74" t="str">
            <v>Layout Specialist/Coordinator</v>
          </cell>
          <cell r="C74" t="str">
            <v>Primarily responsible for the layout of the paper on a regular basis. It may be assigned other duties within the department</v>
          </cell>
        </row>
        <row r="75">
          <cell r="A75" t="str">
            <v>2234E</v>
          </cell>
          <cell r="B75" t="str">
            <v>Columnist</v>
          </cell>
          <cell r="C75" t="str">
            <v>Writes signed column; this job including all columnists: general assignment, beats, sports, business, lifestyle, etc.</v>
          </cell>
        </row>
        <row r="76">
          <cell r="A76" t="str">
            <v>2244E</v>
          </cell>
          <cell r="B76" t="str">
            <v>Head Librarian</v>
          </cell>
          <cell r="C76" t="str">
            <v xml:space="preserve">Responsible for management and control of library operations. </v>
          </cell>
        </row>
        <row r="77">
          <cell r="A77" t="str">
            <v>2246E</v>
          </cell>
          <cell r="B77" t="str">
            <v>Librarian</v>
          </cell>
          <cell r="C77" t="str">
            <v>Maintains and manages electronic/paper archiving of text and photos. Assists users in use of resources and research.</v>
          </cell>
        </row>
        <row r="78">
          <cell r="A78" t="str">
            <v>2254E</v>
          </cell>
          <cell r="B78" t="str">
            <v>Lifestyle Editor</v>
          </cell>
          <cell r="C78" t="str">
            <v>Supervises gathering, editing, makeup of lifestyle pages or news; makes or recommends hiring decisions.</v>
          </cell>
        </row>
        <row r="79">
          <cell r="A79" t="str">
            <v>2265E</v>
          </cell>
          <cell r="B79" t="str">
            <v>Reporter I</v>
          </cell>
          <cell r="C79" t="str">
            <v>Performs varied work involving routine and basic reporting assignments. Work completed according to set guidelines.</v>
          </cell>
        </row>
        <row r="80">
          <cell r="A80" t="str">
            <v>2265F</v>
          </cell>
          <cell r="B80" t="str">
            <v>Reporter II</v>
          </cell>
          <cell r="C80" t="str">
            <v>Performs a wide variety of relatively complex reporting assignments. May cover a specific beat. Seeks out new stories.</v>
          </cell>
        </row>
        <row r="81">
          <cell r="A81" t="str">
            <v>2265G</v>
          </cell>
          <cell r="B81" t="str">
            <v>Reporter III</v>
          </cell>
          <cell r="C81" t="str">
            <v>Performs a wide variety of complex reporting assignments. May work on beats and investigative or in-depth articles.</v>
          </cell>
        </row>
        <row r="82">
          <cell r="A82" t="str">
            <v>2285F</v>
          </cell>
          <cell r="B82" t="str">
            <v>Editorial Writer</v>
          </cell>
          <cell r="C82" t="str">
            <v xml:space="preserve">Writes editorials.  </v>
          </cell>
        </row>
        <row r="83">
          <cell r="A83" t="str">
            <v>2295G</v>
          </cell>
          <cell r="B83" t="str">
            <v>Photographer I</v>
          </cell>
          <cell r="C83" t="str">
            <v xml:space="preserve">Performs varied work involving routine and basic photo assignments. </v>
          </cell>
        </row>
        <row r="84">
          <cell r="A84" t="str">
            <v>2295H</v>
          </cell>
          <cell r="B84" t="str">
            <v>Photographer II</v>
          </cell>
          <cell r="C84" t="str">
            <v>Performs a wide variety of relatively challenging photo assignments. May cover one or more specific areas.</v>
          </cell>
        </row>
        <row r="85">
          <cell r="A85" t="str">
            <v>2295I</v>
          </cell>
          <cell r="B85" t="str">
            <v>Photographer III</v>
          </cell>
          <cell r="C85" t="str">
            <v>Performs a wide variety of complex photo assignments and projects, acting as an expert on certain fields.</v>
          </cell>
        </row>
        <row r="86">
          <cell r="A86" t="str">
            <v>2297G</v>
          </cell>
          <cell r="B86" t="str">
            <v>News Artist/Designer</v>
          </cell>
          <cell r="C86" t="str">
            <v>Produces illustrations or computer graphics to accompany news/feature articles ; designs news/feature sections, pages.</v>
          </cell>
        </row>
        <row r="87">
          <cell r="A87" t="str">
            <v>2313L</v>
          </cell>
          <cell r="B87" t="str">
            <v>Newspaper In Education Coordinator</v>
          </cell>
          <cell r="C87" t="str">
            <v xml:space="preserve">Responsible for the Newspaper in Education and/or literacy programs. </v>
          </cell>
        </row>
        <row r="88">
          <cell r="A88" t="str">
            <v>2400W</v>
          </cell>
          <cell r="B88" t="str">
            <v>On-line Services Director</v>
          </cell>
          <cell r="C88" t="str">
            <v>Directs all aspects of Web site development, including business plan, editorial focus, advertising and promotion strategies.</v>
          </cell>
        </row>
        <row r="89">
          <cell r="A89" t="str">
            <v>2420W</v>
          </cell>
          <cell r="B89" t="str">
            <v>Content Producer</v>
          </cell>
          <cell r="C89" t="str">
            <v>Responsible for developing specific editorial packages for the Web or managing specific editorial sections.</v>
          </cell>
        </row>
        <row r="90">
          <cell r="A90" t="str">
            <v>2421W</v>
          </cell>
          <cell r="B90" t="str">
            <v>Interactive Product Designer</v>
          </cell>
          <cell r="C90" t="str">
            <v xml:space="preserve">Develops the interactive product design, primarily Internet websites for the advertising customers. Includes designing ad prototypes, user navigation schemes, audio &amp; video. </v>
          </cell>
        </row>
        <row r="91">
          <cell r="A91" t="str">
            <v>2430W</v>
          </cell>
          <cell r="B91" t="str">
            <v>Webmaster</v>
          </cell>
          <cell r="C91" t="str">
            <v>Designs Web-based applications for end users (consumers and advertisers including CGI scripts, multimedia, etc.)</v>
          </cell>
        </row>
        <row r="92">
          <cell r="A92" t="str">
            <v>2440W</v>
          </cell>
          <cell r="B92" t="str">
            <v>On-line Sales Representative</v>
          </cell>
          <cell r="C92" t="str">
            <v>Calls on outside retail accounts to solicit various forms of advertising for the on-line product(s).</v>
          </cell>
        </row>
        <row r="93">
          <cell r="A93" t="str">
            <v>2460W</v>
          </cell>
          <cell r="B93" t="str">
            <v>On-line Editor</v>
          </cell>
          <cell r="C93" t="str">
            <v>Responsible for editorial staff and content on the Web site, including story placement and assignment, editing, etc.</v>
          </cell>
        </row>
        <row r="94">
          <cell r="A94" t="str">
            <v>2480W</v>
          </cell>
          <cell r="B94" t="str">
            <v>Creative Director</v>
          </cell>
          <cell r="C94" t="str">
            <v>Oversees layout, design and other creative elements for the site and other Web-related products. Manages design team.</v>
          </cell>
        </row>
        <row r="95">
          <cell r="A95" t="str">
            <v>1515O</v>
          </cell>
          <cell r="B95" t="str">
            <v>Graphic Artist IV</v>
          </cell>
          <cell r="C95" t="str">
            <v>Produce multimedia programming for company websites. Able to produce content for delivery to alternative media, broadband and wireless applications.</v>
          </cell>
        </row>
        <row r="96">
          <cell r="A96" t="str">
            <v>1345I</v>
          </cell>
          <cell r="B96" t="str">
            <v>Controller</v>
          </cell>
          <cell r="C96" t="str">
            <v>Manages all acct. functions, general ledger &amp; internal controls. Ensures assets are safeguarded &amp; transactions are accurate, authorized &amp; recorded according to GAAP.</v>
          </cell>
        </row>
        <row r="97">
          <cell r="A97" t="str">
            <v>1676K</v>
          </cell>
          <cell r="B97" t="str">
            <v>Sales Support Specialist</v>
          </cell>
          <cell r="C97" t="str">
            <v xml:space="preserve">Performs all clerical and statistical reporting for sales on a daily basis. Provides detailed reports to the sales force on ranking. </v>
          </cell>
        </row>
        <row r="98">
          <cell r="A98" t="str">
            <v>2423W</v>
          </cell>
          <cell r="B98" t="str">
            <v>Database Coordinator</v>
          </cell>
          <cell r="C98" t="str">
            <v xml:space="preserve">Responsible for creating, coordinating and collecting database information to enrich the website. Accquire info from multiple sources to build databases for internal and external use. </v>
          </cell>
        </row>
        <row r="99">
          <cell r="A99" t="str">
            <v>2422W</v>
          </cell>
          <cell r="B99" t="str">
            <v>Online Advertising Manager</v>
          </cell>
          <cell r="C99" t="str">
            <v>In charge of online ad sales and/or assists traditional ad sales staff with online sales to current customers.</v>
          </cell>
        </row>
        <row r="100">
          <cell r="A100" t="str">
            <v>1012A</v>
          </cell>
          <cell r="B100" t="str">
            <v>Regional Publisher</v>
          </cell>
          <cell r="C100" t="str">
            <v>Responsible for newspapers within their region or group. Ensures the papers are implementing strategies. Represents the papers in the local community.</v>
          </cell>
        </row>
        <row r="101">
          <cell r="A101" t="str">
            <v>2298E</v>
          </cell>
          <cell r="B101" t="str">
            <v>Videographer</v>
          </cell>
          <cell r="C101" t="str">
            <v>Provides quality audio and visual gathering to assist in storytelling, either live or on tape for video presentation. Edits raw video to create HD quality video for website and other meduims.</v>
          </cell>
        </row>
        <row r="102">
          <cell r="A102" t="str">
            <v>1114K</v>
          </cell>
          <cell r="B102" t="str">
            <v>Regional Advertising Executive</v>
          </cell>
          <cell r="C102" t="str">
            <v>Responsible for newspapers in a region or group. Directs ad sales, creative and dispatch departments, usually including classified, national and retail</v>
          </cell>
        </row>
        <row r="103">
          <cell r="A103" t="str">
            <v>1094I</v>
          </cell>
          <cell r="B103" t="str">
            <v>Regional Financial Executive</v>
          </cell>
          <cell r="C103" t="str">
            <v>Responsible for newspapers in a region or group. Primary financial department responsibility for entire operation, including accounting, payroll, credit, etc.</v>
          </cell>
        </row>
        <row r="104">
          <cell r="A104" t="str">
            <v>1086H</v>
          </cell>
          <cell r="B104" t="str">
            <v>Regional HR Executive</v>
          </cell>
          <cell r="C104" t="str">
            <v>Responsible for newspapers in a region or group. Handles employee relations, training and development, employee benefits, compensation and other related activities.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
      <sheetName val="jobdisc"/>
      <sheetName val="Multiple"/>
      <sheetName val="1336I"/>
      <sheetName val="1338I"/>
      <sheetName val="1085H"/>
      <sheetName val="1346I"/>
      <sheetName val="1364J"/>
      <sheetName val="1374J"/>
      <sheetName val="1384J"/>
      <sheetName val="1414K"/>
      <sheetName val="1515L"/>
      <sheetName val="1515M"/>
      <sheetName val="1515N"/>
      <sheetName val="1515O"/>
      <sheetName val="1591O"/>
      <sheetName val="1592O"/>
      <sheetName val="1536M"/>
      <sheetName val="1538M"/>
      <sheetName val="1565M"/>
      <sheetName val="1566M"/>
      <sheetName val="1567M"/>
      <sheetName val="1588M"/>
      <sheetName val="1589M"/>
      <sheetName val="1590M"/>
      <sheetName val="1676K"/>
      <sheetName val="2090E"/>
      <sheetName val="2091E"/>
      <sheetName val="2092E"/>
      <sheetName val="2144E"/>
      <sheetName val="2164E"/>
      <sheetName val="2234E"/>
      <sheetName val="2246E"/>
      <sheetName val="2265E"/>
      <sheetName val="2265F"/>
      <sheetName val="2265G"/>
      <sheetName val="2298E"/>
      <sheetName val="2285F"/>
      <sheetName val="2295G"/>
      <sheetName val="2295H"/>
      <sheetName val="2295I"/>
      <sheetName val="2297G"/>
      <sheetName val="2420W"/>
      <sheetName val="2421W"/>
    </sheetNames>
    <sheetDataSet>
      <sheetData sheetId="0" refreshError="1"/>
      <sheetData sheetId="1">
        <row r="1">
          <cell r="A1" t="str">
            <v>id</v>
          </cell>
          <cell r="B1" t="str">
            <v>job</v>
          </cell>
          <cell r="C1" t="str">
            <v>report_to</v>
          </cell>
          <cell r="D1" t="str">
            <v>desc</v>
          </cell>
        </row>
        <row r="2">
          <cell r="A2" t="str">
            <v>1011A</v>
          </cell>
          <cell r="B2" t="str">
            <v>Publisher</v>
          </cell>
          <cell r="C2" t="str">
            <v>Board of Directors</v>
          </cell>
          <cell r="D2" t="str">
            <v>Oversees news, advertising, circulation, production departments and business office; is responsible for profit/loss.</v>
          </cell>
        </row>
        <row r="3">
          <cell r="A3" t="str">
            <v>1032C</v>
          </cell>
          <cell r="B3" t="str">
            <v>General Manager</v>
          </cell>
          <cell r="C3" t="str">
            <v>Publisher</v>
          </cell>
          <cell r="D3" t="str">
            <v>Oversees advertising, circulation, production departments and business office; is responsible for profit/loss.</v>
          </cell>
        </row>
        <row r="4">
          <cell r="A4" t="str">
            <v>1083H</v>
          </cell>
          <cell r="B4" t="str">
            <v>Top Human Resources Executive/Union</v>
          </cell>
          <cell r="C4" t="str">
            <v>General Manager</v>
          </cell>
          <cell r="D4" t="str">
            <v>Responsible for employee  relations, training and development, benefits, compensation, labor relations and related activities.</v>
          </cell>
        </row>
        <row r="5">
          <cell r="A5" t="str">
            <v>1084H</v>
          </cell>
          <cell r="B5" t="str">
            <v>Top Human Resources Executive/Nonunion</v>
          </cell>
          <cell r="C5" t="str">
            <v>General Manager</v>
          </cell>
          <cell r="D5" t="str">
            <v>Responsible for employee relations, training and development, employee benefits, compensation and related activities.</v>
          </cell>
        </row>
        <row r="6">
          <cell r="A6" t="str">
            <v>1085H</v>
          </cell>
          <cell r="B6" t="str">
            <v>HR Generalist</v>
          </cell>
          <cell r="C6" t="str">
            <v>Top HR Executive</v>
          </cell>
          <cell r="D6" t="str">
            <v xml:space="preserve">Delivers HR services in the areas of recruiting/employment, compensation and benefits and employee relations. </v>
          </cell>
        </row>
        <row r="7">
          <cell r="A7" t="str">
            <v>1093I</v>
          </cell>
          <cell r="B7" t="str">
            <v>Top Financial Executive</v>
          </cell>
          <cell r="C7" t="str">
            <v>General Manager</v>
          </cell>
          <cell r="D7" t="str">
            <v>Primary financial department responsibility for entire newspaper operation, usually including accounting, payroll, credit, etc.</v>
          </cell>
        </row>
        <row r="8">
          <cell r="A8" t="str">
            <v>1103J</v>
          </cell>
          <cell r="B8" t="str">
            <v>Top Circulation Executive</v>
          </cell>
          <cell r="C8" t="str">
            <v>General Manager</v>
          </cell>
          <cell r="D8" t="str">
            <v>Responsible for sales and distribution, and for supervising carrier advisers, clerks and/or mailroom; budget responsibility.</v>
          </cell>
        </row>
        <row r="9">
          <cell r="A9" t="str">
            <v>1113K</v>
          </cell>
          <cell r="B9" t="str">
            <v>Top Advertising Executive</v>
          </cell>
          <cell r="C9" t="str">
            <v>General Manager</v>
          </cell>
          <cell r="D9" t="str">
            <v>Directs advertising sales, creative and dispatch departments, usually including classified, national and retail departments</v>
          </cell>
        </row>
        <row r="10">
          <cell r="A10" t="str">
            <v>1124N</v>
          </cell>
          <cell r="B10" t="str">
            <v>Top Marketing Executive</v>
          </cell>
          <cell r="C10" t="str">
            <v>Publisher</v>
          </cell>
          <cell r="D10" t="str">
            <v>Directs and coordinates unified marketing operations for advertising, circulation and possibly news departments.</v>
          </cell>
        </row>
        <row r="11">
          <cell r="A11" t="str">
            <v>1133M</v>
          </cell>
          <cell r="B11" t="str">
            <v>Top Operations Executive</v>
          </cell>
          <cell r="C11" t="str">
            <v>General Manager</v>
          </cell>
          <cell r="D11" t="str">
            <v>Directs all production-related operations, including pre-press, pressroom, maintenance and transportation.</v>
          </cell>
        </row>
        <row r="12">
          <cell r="A12" t="str">
            <v>1324I</v>
          </cell>
          <cell r="B12" t="str">
            <v>Business Manager</v>
          </cell>
          <cell r="C12" t="str">
            <v>Top Financial Executive</v>
          </cell>
          <cell r="D12" t="str">
            <v xml:space="preserve">Manages all business office operations.  </v>
          </cell>
        </row>
        <row r="13">
          <cell r="A13" t="str">
            <v>1334I</v>
          </cell>
          <cell r="B13" t="str">
            <v>Top Information Systems Manager</v>
          </cell>
          <cell r="C13" t="str">
            <v>Publisher</v>
          </cell>
          <cell r="D13" t="str">
            <v>Directs all computer-related activities, including systems/programming, computer operations, p.c. hardware and software.</v>
          </cell>
        </row>
        <row r="14">
          <cell r="A14" t="str">
            <v>1334J</v>
          </cell>
          <cell r="B14" t="str">
            <v>Alternate Distribution Manager</v>
          </cell>
          <cell r="C14" t="str">
            <v>Publisher</v>
          </cell>
          <cell r="D14" t="str">
            <v>Supervises distribution of all non-daily publication and products; ensures client and customer service goals met; has budget responsibility</v>
          </cell>
        </row>
        <row r="15">
          <cell r="A15" t="str">
            <v>1336I</v>
          </cell>
          <cell r="B15" t="str">
            <v>Information Technology Specialist</v>
          </cell>
          <cell r="C15" t="str">
            <v>Top Information Systems Manager</v>
          </cell>
          <cell r="D15" t="str">
            <v>Maintains and services all computer systems and networks. Troubleshoots problems, handles upgrades.</v>
          </cell>
        </row>
        <row r="16">
          <cell r="A16" t="str">
            <v>1338I</v>
          </cell>
          <cell r="B16" t="str">
            <v>PC (Personal Computer) Specialist</v>
          </cell>
          <cell r="C16" t="str">
            <v>Top Information Systems Manager</v>
          </cell>
          <cell r="D16" t="str">
            <v>Provides technical support to end users on PC Hardware, software and peripherals Installs, maintains and troubleshoots.</v>
          </cell>
        </row>
        <row r="17">
          <cell r="A17" t="str">
            <v>1344I</v>
          </cell>
          <cell r="B17" t="str">
            <v>Credit and Collections Manager</v>
          </cell>
          <cell r="C17" t="str">
            <v>Top Financial Executive</v>
          </cell>
          <cell r="D17" t="str">
            <v xml:space="preserve">Oversees credit and collections  </v>
          </cell>
        </row>
        <row r="18">
          <cell r="A18" t="str">
            <v>1344J</v>
          </cell>
          <cell r="B18" t="str">
            <v>Circulation Customer Service Manager</v>
          </cell>
          <cell r="C18" t="str">
            <v>Circulation Executive</v>
          </cell>
          <cell r="D18" t="str">
            <v>Supervises circulation customer service activities ; manages staff and responsibilities for or recommends, hire/termination decisions</v>
          </cell>
        </row>
        <row r="19">
          <cell r="A19" t="str">
            <v>1354J</v>
          </cell>
          <cell r="B19" t="str">
            <v>City/Metro Circulation Manager</v>
          </cell>
          <cell r="C19" t="str">
            <v>Top Circulation Executive</v>
          </cell>
          <cell r="D19" t="str">
            <v xml:space="preserve">Supervises carriers or agency distributors. </v>
          </cell>
        </row>
        <row r="20">
          <cell r="A20" t="str">
            <v>1360J</v>
          </cell>
          <cell r="B20" t="str">
            <v>Circulation Sales Manager</v>
          </cell>
          <cell r="C20" t="str">
            <v>Top Circulation Executive</v>
          </cell>
          <cell r="D20" t="str">
            <v xml:space="preserve">Manages daily circulation sales to achieve goals.  Trains and develops staff. </v>
          </cell>
        </row>
        <row r="21">
          <cell r="A21" t="str">
            <v>1364J</v>
          </cell>
          <cell r="B21" t="str">
            <v>Single-Copy Sales Manager</v>
          </cell>
          <cell r="C21" t="str">
            <v>Top Circulation Executive</v>
          </cell>
          <cell r="D21" t="str">
            <v xml:space="preserve">Supervises delivery of single-copy newspapers. </v>
          </cell>
        </row>
        <row r="22">
          <cell r="A22" t="str">
            <v>1374J</v>
          </cell>
          <cell r="B22" t="str">
            <v>Zone Manager</v>
          </cell>
          <cell r="C22" t="str">
            <v>Top Circulation Executive</v>
          </cell>
          <cell r="D22" t="str">
            <v xml:space="preserve">Supervises district manager and customer service representatives. </v>
          </cell>
        </row>
        <row r="23">
          <cell r="A23" t="str">
            <v>1384J</v>
          </cell>
          <cell r="B23" t="str">
            <v>District Sales Manager</v>
          </cell>
          <cell r="C23" t="str">
            <v>Top Circulation Executive</v>
          </cell>
          <cell r="D23" t="str">
            <v xml:space="preserve">Oversees distribution and sales through carrier networks; recruits carriers. </v>
          </cell>
        </row>
        <row r="24">
          <cell r="A24" t="str">
            <v>1394K</v>
          </cell>
          <cell r="B24" t="str">
            <v>Retail Advertising Manager</v>
          </cell>
          <cell r="C24" t="str">
            <v>Top Advertising Executive</v>
          </cell>
          <cell r="D24" t="str">
            <v>Manages local advertising staff and sales, including  hiring and supervising.</v>
          </cell>
        </row>
        <row r="25">
          <cell r="A25" t="str">
            <v>1404K</v>
          </cell>
          <cell r="B25" t="str">
            <v>Retail Advertising Outside Sales Representative</v>
          </cell>
          <cell r="C25" t="str">
            <v>Retail Advertising Manager</v>
          </cell>
          <cell r="D25" t="str">
            <v>Services existing accounts and develops new business in local area; salaried or full commission.</v>
          </cell>
        </row>
        <row r="26">
          <cell r="A26" t="str">
            <v>1414K</v>
          </cell>
          <cell r="B26" t="str">
            <v>Sales Supervisor</v>
          </cell>
          <cell r="C26" t="str">
            <v>Retail Advertising Manager or Classified Advertising Manager</v>
          </cell>
          <cell r="D26" t="str">
            <v xml:space="preserve">First-level supervisor of sales staff.  </v>
          </cell>
        </row>
        <row r="27">
          <cell r="A27" t="str">
            <v>1424K</v>
          </cell>
          <cell r="B27" t="str">
            <v>National Advertising Manager</v>
          </cell>
          <cell r="C27" t="str">
            <v>Top Advertising Executive</v>
          </cell>
          <cell r="D27" t="str">
            <v>Responsible for sales to national accounts; may work with a representative firm.</v>
          </cell>
        </row>
        <row r="28">
          <cell r="A28" t="str">
            <v>1425K</v>
          </cell>
          <cell r="B28" t="str">
            <v>Classified Inside Sales Representative</v>
          </cell>
          <cell r="C28" t="str">
            <v>Classified Advertising Manager</v>
          </cell>
          <cell r="D28" t="str">
            <v>Solicits by phone new accounts for classified ads from leads or cold calling May handle existing accounts.</v>
          </cell>
        </row>
        <row r="29">
          <cell r="A29" t="str">
            <v>1430K</v>
          </cell>
          <cell r="B29" t="str">
            <v>Special Sections Coordinator</v>
          </cell>
          <cell r="C29" t="str">
            <v>Top Advertising Executive</v>
          </cell>
          <cell r="D29" t="str">
            <v>Coordinates space/layout for special sections, given newshole budget and advertising requirements.</v>
          </cell>
        </row>
        <row r="30">
          <cell r="A30" t="str">
            <v>1434K</v>
          </cell>
          <cell r="B30" t="str">
            <v>Major Accounts Manager</v>
          </cell>
          <cell r="C30" t="str">
            <v>Top Advertising Executive</v>
          </cell>
          <cell r="D30" t="str">
            <v xml:space="preserve">Supervises staff dealing only with key accounts and major advertisers. </v>
          </cell>
        </row>
        <row r="31">
          <cell r="A31" t="str">
            <v>1444K</v>
          </cell>
          <cell r="B31" t="str">
            <v>Co-op Advertising Manager</v>
          </cell>
          <cell r="C31" t="str">
            <v>Top Advertising Executive</v>
          </cell>
          <cell r="D31" t="str">
            <v>Supervises the collection of information on co-op ad programs; organizes and promotes the use of co-op funding.</v>
          </cell>
        </row>
        <row r="32">
          <cell r="A32" t="str">
            <v>1454K</v>
          </cell>
          <cell r="B32" t="str">
            <v>Classified Advertising Manager</v>
          </cell>
          <cell r="C32" t="str">
            <v>Top Advertising Executive</v>
          </cell>
          <cell r="D32" t="str">
            <v>Supervises staff; services classified advertising and existing display accounts; develops new business.</v>
          </cell>
        </row>
        <row r="33">
          <cell r="A33" t="str">
            <v>1460K</v>
          </cell>
          <cell r="B33" t="str">
            <v>Classified Inside Sales Manager</v>
          </cell>
          <cell r="C33" t="str">
            <v>Classified Advertising Manager</v>
          </cell>
          <cell r="D33" t="str">
            <v>Manages daily operations of inside sales staff to achieve revenue goals, plans sales efforts. May be phone room manager.</v>
          </cell>
        </row>
        <row r="34">
          <cell r="A34" t="str">
            <v>1474K</v>
          </cell>
          <cell r="B34" t="str">
            <v>Sales Account Executive/Classified Representative</v>
          </cell>
          <cell r="C34" t="str">
            <v>Classified Advertising Manager</v>
          </cell>
          <cell r="D34" t="str">
            <v xml:space="preserve">Calls on  outside accounts to solicit classified advertising. </v>
          </cell>
        </row>
        <row r="35">
          <cell r="A35" t="str">
            <v>1484L</v>
          </cell>
          <cell r="B35" t="str">
            <v>Research Manager</v>
          </cell>
          <cell r="C35" t="str">
            <v>Top Marketing Executive</v>
          </cell>
          <cell r="D35" t="str">
            <v>Supervises the collection and presentation of data used to promote and support newspaper advertising.</v>
          </cell>
        </row>
        <row r="36">
          <cell r="A36" t="str">
            <v>1494L</v>
          </cell>
          <cell r="B36" t="str">
            <v>Promotion Manager</v>
          </cell>
          <cell r="C36" t="str">
            <v>Top Marketing or Top HR Executive</v>
          </cell>
          <cell r="D36" t="str">
            <v>Responsible for house ads, major events, community relations, circulation. and advertising placed in other media. May have NIE.</v>
          </cell>
        </row>
        <row r="37">
          <cell r="A37" t="str">
            <v>1495L</v>
          </cell>
          <cell r="B37" t="str">
            <v>Brand Marketing Manager</v>
          </cell>
          <cell r="C37" t="str">
            <v>Top Marketing Executive</v>
          </cell>
          <cell r="D37" t="str">
            <v>Develops and oversees effective consumer communications across multiple channels for the company and related brands.</v>
          </cell>
        </row>
        <row r="38">
          <cell r="A38" t="str">
            <v>1504L</v>
          </cell>
          <cell r="B38" t="str">
            <v>Advertising Creative Services Manager</v>
          </cell>
          <cell r="C38" t="str">
            <v>Advertising Creative Services Manager or Managing Editor</v>
          </cell>
          <cell r="D38" t="str">
            <v>Supervises advertising customer services activities; manages staff and is responsible for hiring/termination decisions.</v>
          </cell>
        </row>
        <row r="39">
          <cell r="A39" t="str">
            <v>1515L</v>
          </cell>
          <cell r="B39" t="str">
            <v>Graphics Artist I</v>
          </cell>
          <cell r="C39" t="str">
            <v>Advertising Creative Services Manager or Managing Editor</v>
          </cell>
          <cell r="D39" t="str">
            <v>Performs varied work involving routine graphics design assignments. Work must be completed according to set guidelines.</v>
          </cell>
        </row>
        <row r="40">
          <cell r="A40" t="str">
            <v>1515M</v>
          </cell>
          <cell r="B40" t="str">
            <v>Graphics Artist II</v>
          </cell>
          <cell r="C40" t="str">
            <v>Advertising Creative Services Manager or Managing Editor</v>
          </cell>
          <cell r="D40" t="str">
            <v>Performs a wide variety of relatively complex graphic design assignments. Seek new ways to highlight final work.</v>
          </cell>
        </row>
        <row r="41">
          <cell r="A41" t="str">
            <v>1515N</v>
          </cell>
          <cell r="B41" t="str">
            <v>Graphics Artist III</v>
          </cell>
          <cell r="C41" t="str">
            <v>Top Operations Executive</v>
          </cell>
          <cell r="D41" t="str">
            <v>Performs a wide variety of complex design assignments, acting as an expert on certain fields.</v>
          </cell>
        </row>
        <row r="42">
          <cell r="A42" t="str">
            <v>1534M</v>
          </cell>
          <cell r="B42" t="str">
            <v>Prepress/Composition Manager</v>
          </cell>
          <cell r="C42" t="str">
            <v>Prepress Mgr. or Art/Graphics Dir.</v>
          </cell>
          <cell r="D42" t="str">
            <v>Supervises employees performing input, typesetting, scanning, pagination and paste-up.</v>
          </cell>
        </row>
        <row r="43">
          <cell r="A43" t="str">
            <v>1536M</v>
          </cell>
          <cell r="B43" t="str">
            <v>Paginator</v>
          </cell>
          <cell r="C43" t="str">
            <v>Prepress/Composition Manager</v>
          </cell>
          <cell r="D43" t="str">
            <v>Performs page design and layout; builds pages electronically. May do some copy editing.</v>
          </cell>
        </row>
        <row r="44">
          <cell r="A44" t="str">
            <v>1538M</v>
          </cell>
          <cell r="B44" t="str">
            <v>Prepress Specialist</v>
          </cell>
          <cell r="C44" t="str">
            <v>Distribution Manager</v>
          </cell>
          <cell r="D44" t="str">
            <v>Does composition, scans art work and performs functions previously done by a compositor. May be scanner or Scitex operator.</v>
          </cell>
        </row>
        <row r="45">
          <cell r="A45" t="str">
            <v>1554M</v>
          </cell>
          <cell r="B45" t="str">
            <v>Transportation Manager</v>
          </cell>
          <cell r="C45" t="str">
            <v>Top Operations Executive</v>
          </cell>
          <cell r="D45" t="str">
            <v xml:space="preserve">Supervises distribution fleet, other company vehicles and shipping. </v>
          </cell>
        </row>
        <row r="46">
          <cell r="A46" t="str">
            <v>1564M</v>
          </cell>
          <cell r="B46" t="str">
            <v>Pressroom Manager</v>
          </cell>
          <cell r="C46" t="str">
            <v>Pressroom Manager</v>
          </cell>
          <cell r="D46" t="str">
            <v>Oversees both pressroom equipment and employees, including shift foreman; operates press; may be working manager.</v>
          </cell>
        </row>
        <row r="47">
          <cell r="A47" t="str">
            <v>1565M</v>
          </cell>
          <cell r="B47" t="str">
            <v>Press Operator I</v>
          </cell>
          <cell r="C47" t="str">
            <v>Pressroom Manager</v>
          </cell>
          <cell r="D47" t="str">
            <v>0-3 years exp. Generally are reel tenders and do basic operator jobs. Are involved in basic training programs.</v>
          </cell>
        </row>
        <row r="48">
          <cell r="A48" t="str">
            <v>1566M</v>
          </cell>
          <cell r="B48" t="str">
            <v>Press Operator II</v>
          </cell>
          <cell r="C48" t="str">
            <v>Pressroom Manager</v>
          </cell>
          <cell r="D48" t="str">
            <v>3-5 years experience. Actively involved in advanced training program and assigned to a press crew.</v>
          </cell>
        </row>
        <row r="49">
          <cell r="A49" t="str">
            <v>1567M</v>
          </cell>
          <cell r="B49" t="str">
            <v>Press Operator III</v>
          </cell>
          <cell r="C49" t="str">
            <v>Top Operations Executive</v>
          </cell>
          <cell r="D49" t="str">
            <v xml:space="preserve">More than 5 years experience. All phases of press operator training completed. </v>
          </cell>
        </row>
        <row r="50">
          <cell r="A50" t="str">
            <v>1574M</v>
          </cell>
          <cell r="B50" t="str">
            <v>Packaging/Distribution Manager</v>
          </cell>
          <cell r="C50" t="str">
            <v>Top Operations Executive</v>
          </cell>
          <cell r="D50" t="str">
            <v>Supervises full/part-time employees, bundle preparation, inserting and other post-press activities.</v>
          </cell>
        </row>
        <row r="51">
          <cell r="A51" t="str">
            <v>1584M</v>
          </cell>
          <cell r="B51" t="str">
            <v>Top Facility/Maintenance Manager</v>
          </cell>
          <cell r="C51" t="str">
            <v>Production/Pressroom or Packaging/Distribution Manager</v>
          </cell>
          <cell r="D51" t="str">
            <v xml:space="preserve">Oversees building maintenance, repair and cleaning. </v>
          </cell>
        </row>
        <row r="52">
          <cell r="A52" t="str">
            <v>1588M</v>
          </cell>
          <cell r="B52" t="str">
            <v>Production Services Technician</v>
          </cell>
          <cell r="C52" t="str">
            <v>Top Advertising Executive</v>
          </cell>
          <cell r="D52" t="str">
            <v>Responsible for maintenance, troubleshooting and repair for: press units, distribution center pre-press &amp; litho. May set up production runs.</v>
          </cell>
        </row>
        <row r="53">
          <cell r="A53" t="str">
            <v>1594K</v>
          </cell>
          <cell r="B53" t="str">
            <v>National Advertising Sales Representative</v>
          </cell>
          <cell r="C53" t="str">
            <v>Major Accounts Manager</v>
          </cell>
          <cell r="D53" t="str">
            <v xml:space="preserve">Is responsible for account list of national clients. </v>
          </cell>
        </row>
        <row r="54">
          <cell r="A54" t="str">
            <v>1674K</v>
          </cell>
          <cell r="B54" t="str">
            <v>Major Accounts Advertising Sales Representative</v>
          </cell>
          <cell r="C54" t="str">
            <v>Classified Advertising Manager</v>
          </cell>
          <cell r="D54" t="str">
            <v xml:space="preserve">Calls on major outside retail accounts to solicit and/or maintain advertising. </v>
          </cell>
        </row>
        <row r="55">
          <cell r="A55" t="str">
            <v>1675K</v>
          </cell>
          <cell r="B55" t="str">
            <v>Classified Voluntary Inside Sales Representative</v>
          </cell>
          <cell r="C55" t="str">
            <v>Publisher</v>
          </cell>
          <cell r="D55" t="str">
            <v>Assists customers making inbound calls to place classified ads. Is also responsible for making outbound calls in effort to sell the classified advertising.</v>
          </cell>
        </row>
        <row r="56">
          <cell r="A56" t="str">
            <v>2022B</v>
          </cell>
          <cell r="B56" t="str">
            <v>Editor</v>
          </cell>
          <cell r="C56" t="str">
            <v>Editor or Managing Editor</v>
          </cell>
          <cell r="D56" t="str">
            <v xml:space="preserve">Oversees news operations; sets editorial policy; is top news position. </v>
          </cell>
        </row>
        <row r="57">
          <cell r="A57" t="str">
            <v>2043E</v>
          </cell>
          <cell r="B57" t="str">
            <v>Washington Bureau Chief</v>
          </cell>
          <cell r="C57" t="str">
            <v>Editor or Managing Editor</v>
          </cell>
          <cell r="D57" t="str">
            <v xml:space="preserve">Is responsible for operations at national bureau. </v>
          </cell>
        </row>
        <row r="58">
          <cell r="A58" t="str">
            <v>2043F</v>
          </cell>
          <cell r="B58" t="str">
            <v>State Bureau Chief</v>
          </cell>
          <cell r="C58" t="str">
            <v>Editor</v>
          </cell>
          <cell r="D58" t="str">
            <v xml:space="preserve">Is responsible for operations at state bureau. </v>
          </cell>
        </row>
        <row r="59">
          <cell r="A59" t="str">
            <v>2053E</v>
          </cell>
          <cell r="B59" t="str">
            <v>Managing Editor</v>
          </cell>
          <cell r="C59" t="str">
            <v>Editor or Publisher</v>
          </cell>
          <cell r="D59" t="str">
            <v xml:space="preserve">Manages day-to-day newsroom operation.  </v>
          </cell>
        </row>
        <row r="60">
          <cell r="A60" t="str">
            <v>2063F</v>
          </cell>
          <cell r="B60" t="str">
            <v>Editorial Page Editor</v>
          </cell>
          <cell r="C60" t="str">
            <v>Managing Editor or Assistant Managing Editor</v>
          </cell>
          <cell r="D60" t="str">
            <v xml:space="preserve">Is top person supervising editorial page. </v>
          </cell>
        </row>
        <row r="61">
          <cell r="A61" t="str">
            <v>2073G</v>
          </cell>
          <cell r="B61" t="str">
            <v>Director of Photography</v>
          </cell>
          <cell r="C61" t="str">
            <v>Copy Desk Chief</v>
          </cell>
          <cell r="D61" t="str">
            <v>Assigns and coordinates photographers' schedules; selects photographs for publication.</v>
          </cell>
        </row>
        <row r="62">
          <cell r="A62" t="str">
            <v>2090E</v>
          </cell>
          <cell r="B62" t="str">
            <v>Copy Editor I</v>
          </cell>
          <cell r="C62" t="str">
            <v>Copy Desk Chief</v>
          </cell>
          <cell r="D62" t="str">
            <v>Can edit fundamental news, sports and feature stories. Writes clear and accurate headlines.</v>
          </cell>
        </row>
        <row r="63">
          <cell r="A63" t="str">
            <v>2091E</v>
          </cell>
          <cell r="B63" t="str">
            <v>Copy Editor II</v>
          </cell>
          <cell r="C63" t="str">
            <v>Copy Desk Chief</v>
          </cell>
          <cell r="D63" t="str">
            <v>Can handle stories of greater complexity and with different writing styles. Write creative and clever headlines.</v>
          </cell>
        </row>
        <row r="64">
          <cell r="A64" t="str">
            <v>2092E</v>
          </cell>
          <cell r="B64" t="str">
            <v>Copy Editor III</v>
          </cell>
          <cell r="C64" t="str">
            <v>Managing Editor</v>
          </cell>
          <cell r="D64" t="str">
            <v>Counted on to edit the most significant stories of the day, along with complex projects.</v>
          </cell>
        </row>
        <row r="65">
          <cell r="A65" t="str">
            <v>2144E</v>
          </cell>
          <cell r="B65" t="str">
            <v>Assistant Managing Editor</v>
          </cell>
          <cell r="C65" t="str">
            <v>Managing Editor or Assistant Managing Editor</v>
          </cell>
          <cell r="D65" t="str">
            <v xml:space="preserve">Responsible for one or more newsroom functions. </v>
          </cell>
        </row>
        <row r="66">
          <cell r="A66" t="str">
            <v>2154E</v>
          </cell>
          <cell r="B66" t="str">
            <v>City/Metro Editor</v>
          </cell>
          <cell r="C66" t="str">
            <v>City Editor</v>
          </cell>
          <cell r="D66" t="str">
            <v>Supervise coverage of city/local news; make hiring decisions; edit copy; assign stories and help determine play of news.</v>
          </cell>
        </row>
        <row r="67">
          <cell r="A67" t="str">
            <v>2164E</v>
          </cell>
          <cell r="B67" t="str">
            <v>Assistant City Editor</v>
          </cell>
          <cell r="C67" t="str">
            <v>Managing Editor or Assistant Managing Editor</v>
          </cell>
          <cell r="D67" t="str">
            <v>Assists in managing reporters &amp; staff involved in city news coverage, including assignment and supervision responsibility</v>
          </cell>
        </row>
        <row r="68">
          <cell r="A68" t="str">
            <v>2174E</v>
          </cell>
          <cell r="B68" t="str">
            <v>Copy Desk Chief</v>
          </cell>
          <cell r="C68" t="str">
            <v>Managing Editor or Assistant Managing Editor</v>
          </cell>
          <cell r="D68" t="str">
            <v>Supervises copy editing, story selection play and layout; makes or recommends hiring decisions.</v>
          </cell>
        </row>
        <row r="69">
          <cell r="A69" t="str">
            <v>2194E</v>
          </cell>
          <cell r="B69" t="str">
            <v>Sunday Editor</v>
          </cell>
          <cell r="C69" t="str">
            <v>Managing Editor or Assistant Managing Editor</v>
          </cell>
          <cell r="D69" t="str">
            <v>Responsible for news-editorial sections unique to Sunday paper, e.g. TV, arts, travel (editorial, design, makeup); hiring</v>
          </cell>
        </row>
        <row r="70">
          <cell r="A70" t="str">
            <v>2204E</v>
          </cell>
          <cell r="B70" t="str">
            <v>Sports Editor</v>
          </cell>
          <cell r="C70" t="str">
            <v>Managing Editor or Assistant Managing Editor</v>
          </cell>
          <cell r="D70" t="str">
            <v>Responsible for editing and makeup of sports pages; supervise employees; makes or recommends hiring choices.</v>
          </cell>
        </row>
        <row r="71">
          <cell r="A71" t="str">
            <v>2214E</v>
          </cell>
          <cell r="B71" t="str">
            <v>Business/Financial Editor</v>
          </cell>
          <cell r="C71" t="str">
            <v>Managing Editor</v>
          </cell>
          <cell r="D71" t="str">
            <v xml:space="preserve">Is responsible for section; is top person in the section. </v>
          </cell>
        </row>
        <row r="72">
          <cell r="A72" t="str">
            <v>2216E</v>
          </cell>
          <cell r="B72" t="str">
            <v>Systems Editor</v>
          </cell>
          <cell r="C72" t="str">
            <v>Managing Editor or Assistant Managing Editor</v>
          </cell>
          <cell r="D72" t="str">
            <v>Oversees operation of newsroom production systems including hardware and software; primary trainer, liaison with production.</v>
          </cell>
        </row>
        <row r="73">
          <cell r="A73" t="str">
            <v>2226E</v>
          </cell>
          <cell r="B73" t="str">
            <v>Art/Graphics Director</v>
          </cell>
          <cell r="C73" t="str">
            <v>Top Circulation Executive</v>
          </cell>
          <cell r="D73" t="str">
            <v>Oversees layout design of main newspaper, special sections, coordinates play/display of news, supervises art/graphics/photo departments</v>
          </cell>
        </row>
        <row r="74">
          <cell r="A74" t="str">
            <v>2230E</v>
          </cell>
          <cell r="B74" t="str">
            <v>Layout Specialist/Coordinator</v>
          </cell>
          <cell r="C74" t="str">
            <v>Department Head</v>
          </cell>
          <cell r="D74" t="str">
            <v>Primarily responsible for the layout of the paper on a regular basis. It may be assigned other duties within the department</v>
          </cell>
        </row>
        <row r="75">
          <cell r="A75" t="str">
            <v>2234E</v>
          </cell>
          <cell r="B75" t="str">
            <v>Columnist</v>
          </cell>
          <cell r="C75" t="str">
            <v>Managing Editor or Assistant Managing Editor</v>
          </cell>
          <cell r="D75" t="str">
            <v>Writes signed column; this job including all columnists: general assignment, beats, sports, business, lifestyle, etc.</v>
          </cell>
        </row>
        <row r="76">
          <cell r="A76" t="str">
            <v>2244E</v>
          </cell>
          <cell r="B76" t="str">
            <v>Head Librarian</v>
          </cell>
          <cell r="C76" t="str">
            <v>Head Librarian</v>
          </cell>
          <cell r="D76" t="str">
            <v xml:space="preserve">Responsible for management and control of library operations. </v>
          </cell>
        </row>
        <row r="77">
          <cell r="A77" t="str">
            <v>2246E</v>
          </cell>
          <cell r="B77" t="str">
            <v>Librarian</v>
          </cell>
          <cell r="C77" t="str">
            <v>Managing Editor</v>
          </cell>
          <cell r="D77" t="str">
            <v>Maintains and manages electronic/paper archiving of text and photos. Assists users in use of resources and research.</v>
          </cell>
        </row>
        <row r="78">
          <cell r="A78" t="str">
            <v>2254E</v>
          </cell>
          <cell r="B78" t="str">
            <v>Lifestyle Editor</v>
          </cell>
          <cell r="C78" t="str">
            <v>City or Department Editor</v>
          </cell>
          <cell r="D78" t="str">
            <v>Supervises gathering, editing, makeup of lifestyle pages or news; makes or recommends hiring decisions.</v>
          </cell>
        </row>
        <row r="79">
          <cell r="A79" t="str">
            <v>2265E</v>
          </cell>
          <cell r="B79" t="str">
            <v>Reporter I</v>
          </cell>
          <cell r="C79" t="str">
            <v>City or Department Editor</v>
          </cell>
          <cell r="D79" t="str">
            <v>Performs varied work involving routine and basic reporting assignments. Work completed according to set guidelines.</v>
          </cell>
        </row>
        <row r="80">
          <cell r="A80" t="str">
            <v>2265F</v>
          </cell>
          <cell r="B80" t="str">
            <v>Reporter II</v>
          </cell>
          <cell r="C80" t="str">
            <v>City or Department Editor</v>
          </cell>
          <cell r="D80" t="str">
            <v>Performs a wide variety of relatively complex reporting assignments. May cover a specific beat. Seeks out new stories.</v>
          </cell>
        </row>
        <row r="81">
          <cell r="A81" t="str">
            <v>2265G</v>
          </cell>
          <cell r="B81" t="str">
            <v>Reporter III</v>
          </cell>
          <cell r="C81" t="str">
            <v>Editorial Page Editor</v>
          </cell>
          <cell r="D81" t="str">
            <v>Performs a wide variety of complex reporting assignments. May work on beats and investigative or in-depth articles.</v>
          </cell>
        </row>
        <row r="82">
          <cell r="A82" t="str">
            <v>2285F</v>
          </cell>
          <cell r="B82" t="str">
            <v>Editorial Writer</v>
          </cell>
          <cell r="C82" t="str">
            <v>Director of Photography</v>
          </cell>
          <cell r="D82" t="str">
            <v xml:space="preserve">Writes editorials.  </v>
          </cell>
        </row>
        <row r="83">
          <cell r="A83" t="str">
            <v>2295G</v>
          </cell>
          <cell r="B83" t="str">
            <v>Photographer I</v>
          </cell>
          <cell r="C83" t="str">
            <v>Director of Photography</v>
          </cell>
          <cell r="D83" t="str">
            <v xml:space="preserve">Performs varied work involving routine and basic photo assignments. </v>
          </cell>
        </row>
        <row r="84">
          <cell r="A84" t="str">
            <v>2295H</v>
          </cell>
          <cell r="B84" t="str">
            <v>Photographer II</v>
          </cell>
          <cell r="C84" t="str">
            <v>Director of Photography</v>
          </cell>
          <cell r="D84" t="str">
            <v>Performs a wide variety of relatively challenging photo assignments. May cover one or more specific areas.</v>
          </cell>
        </row>
        <row r="85">
          <cell r="A85" t="str">
            <v>2295I</v>
          </cell>
          <cell r="B85" t="str">
            <v>Photographer III</v>
          </cell>
          <cell r="C85" t="str">
            <v>Art/Graphics Director or Assistant Managing Editor.</v>
          </cell>
          <cell r="D85" t="str">
            <v>Performs a wide variety of complex photo assignments and projects, acting as an expert on certain fields.</v>
          </cell>
        </row>
        <row r="86">
          <cell r="A86" t="str">
            <v>2297G</v>
          </cell>
          <cell r="B86" t="str">
            <v>News Artist/Designer</v>
          </cell>
          <cell r="C86" t="str">
            <v>Top Circulation Executive</v>
          </cell>
          <cell r="D86" t="str">
            <v>Produces illustrations or computer graphics to accompany news/feature articles ; designs news/feature sections, pages.</v>
          </cell>
        </row>
        <row r="87">
          <cell r="A87" t="str">
            <v>2313L</v>
          </cell>
          <cell r="B87" t="str">
            <v>Newspaper In Education Coordinator</v>
          </cell>
          <cell r="C87" t="str">
            <v>Publisher, Editor or Top Marketing Ex.</v>
          </cell>
          <cell r="D87" t="str">
            <v xml:space="preserve">Responsible for the Newspaper in Education and/or literacy programs. </v>
          </cell>
        </row>
        <row r="88">
          <cell r="A88" t="str">
            <v>2400W</v>
          </cell>
          <cell r="B88" t="str">
            <v>On-line Services Director</v>
          </cell>
          <cell r="C88" t="str">
            <v>On-line Editor</v>
          </cell>
          <cell r="D88" t="str">
            <v>Directs all aspects of Web site development, including business plan, editorial focus, advertising and promotion strategies.</v>
          </cell>
        </row>
        <row r="89">
          <cell r="A89" t="str">
            <v>2420W</v>
          </cell>
          <cell r="B89" t="str">
            <v>Content Producer</v>
          </cell>
          <cell r="C89" t="str">
            <v>On-line Services Director or Editor</v>
          </cell>
          <cell r="D89" t="str">
            <v>Responsible for developing specific editorial packages for the Web or managing specific editorial sections.</v>
          </cell>
        </row>
        <row r="90">
          <cell r="A90" t="str">
            <v>2421W</v>
          </cell>
          <cell r="B90" t="str">
            <v>Interactive Product Designer</v>
          </cell>
          <cell r="C90" t="str">
            <v>On-line Advertising Manager</v>
          </cell>
          <cell r="D90" t="str">
            <v xml:space="preserve">Develops the interactive product design, primarily Internet websites for the advertising customers. Includes designing ad prototypes, user navigation schemes, audio &amp; video. </v>
          </cell>
        </row>
        <row r="91">
          <cell r="A91" t="str">
            <v>2430W</v>
          </cell>
          <cell r="B91" t="str">
            <v>Webmaster</v>
          </cell>
          <cell r="C91" t="str">
            <v>On-line Services Director</v>
          </cell>
          <cell r="D91" t="str">
            <v>Designs Web-based applications for end users (consumers and advertisers including CGI scripts, multimedia, etc.)</v>
          </cell>
        </row>
        <row r="92">
          <cell r="A92" t="str">
            <v>2440W</v>
          </cell>
          <cell r="B92" t="str">
            <v>On-line Sales Representative</v>
          </cell>
          <cell r="C92" t="str">
            <v>On-line Services Director or Editor</v>
          </cell>
          <cell r="D92" t="str">
            <v>Calls on outside retail accounts to solicit various forms of advertising for the on-line product(s).</v>
          </cell>
        </row>
        <row r="93">
          <cell r="A93" t="str">
            <v>2460W</v>
          </cell>
          <cell r="B93" t="str">
            <v>On-line Editor</v>
          </cell>
          <cell r="C93" t="str">
            <v>On-line Editor or Creative Director</v>
          </cell>
          <cell r="D93" t="str">
            <v>Responsible for editorial staff and content on the Web site, including story placement and assignment, editing, etc.</v>
          </cell>
        </row>
        <row r="94">
          <cell r="A94" t="str">
            <v>2480W</v>
          </cell>
          <cell r="B94" t="str">
            <v>Creative Director</v>
          </cell>
          <cell r="C94" t="str">
            <v>On-line Services Director or Editor</v>
          </cell>
          <cell r="D94" t="str">
            <v>Oversees layout, design and other creative elements for the site and other Web-related products. Manages design team.</v>
          </cell>
        </row>
        <row r="95">
          <cell r="A95" t="str">
            <v>1515O</v>
          </cell>
          <cell r="B95" t="str">
            <v>Graphic Artist IV</v>
          </cell>
          <cell r="C95" t="str">
            <v>Top Advertising Executive</v>
          </cell>
          <cell r="D95" t="str">
            <v>Produce multimedia programming for company websites. Able to produce content for delivery to alternative media, broadband and wireless applications.</v>
          </cell>
        </row>
        <row r="96">
          <cell r="A96" t="str">
            <v>1345I</v>
          </cell>
          <cell r="B96" t="str">
            <v>Controller</v>
          </cell>
          <cell r="C96" t="str">
            <v xml:space="preserve">CFO </v>
          </cell>
          <cell r="D96" t="str">
            <v>Manages all acct. functions, general ledger &amp; internal controls. Ensures assets are safeguarded &amp; transactions are accurate, authorized &amp; recorded according to GAAP.</v>
          </cell>
        </row>
        <row r="97">
          <cell r="A97" t="str">
            <v>1676K</v>
          </cell>
          <cell r="B97" t="str">
            <v>Sales Support Specialist</v>
          </cell>
          <cell r="C97" t="str">
            <v>Top Advertising Executive</v>
          </cell>
          <cell r="D97" t="str">
            <v xml:space="preserve">Performs all clerical and statistical reporting for sales on a daily basis. Provides detailed reports to the sales force on ranking. </v>
          </cell>
        </row>
        <row r="98">
          <cell r="A98" t="str">
            <v>1346I</v>
          </cell>
          <cell r="B98" t="str">
            <v>Staff Accountant</v>
          </cell>
          <cell r="C98" t="str">
            <v>CFO or Accounting Manager</v>
          </cell>
          <cell r="D98" t="str">
            <v xml:space="preserve">Prepares data for journal entries, reviews GL &amp; related financial statements for reasonableness. Assists in preparing financial statements, ledgers, reports and taxes. </v>
          </cell>
        </row>
        <row r="99">
          <cell r="A99" t="str">
            <v>2423W</v>
          </cell>
          <cell r="B99" t="str">
            <v>Database Coordinator</v>
          </cell>
          <cell r="C99" t="str">
            <v>On-line Services Director</v>
          </cell>
          <cell r="D99" t="str">
            <v xml:space="preserve">Responsible for creating, coordinating and collecting database information to enrich the website. Accquire info from multiple sources to build databases for internal and external use. </v>
          </cell>
        </row>
        <row r="100">
          <cell r="A100" t="str">
            <v>2422W</v>
          </cell>
          <cell r="B100" t="str">
            <v>Online Advertising Manager</v>
          </cell>
          <cell r="C100" t="str">
            <v>Top Advertising Executive</v>
          </cell>
          <cell r="D100" t="str">
            <v>In charge of online ad sales and/or assists traditional ad sales staff with online sales to current customers.</v>
          </cell>
        </row>
        <row r="101">
          <cell r="A101" t="str">
            <v>1012A</v>
          </cell>
          <cell r="B101" t="str">
            <v>Regional Publisher</v>
          </cell>
          <cell r="C101" t="str">
            <v>Board of Directors</v>
          </cell>
          <cell r="D101" t="str">
            <v>Responsible for newspapers within their region or group. Ensures the papers are implementing strategies. Represents the papers in the local community.</v>
          </cell>
        </row>
        <row r="102">
          <cell r="A102" t="str">
            <v>2298E</v>
          </cell>
          <cell r="B102" t="str">
            <v>Videographer</v>
          </cell>
          <cell r="C102" t="str">
            <v>Managing Editor or Editor</v>
          </cell>
          <cell r="D102" t="str">
            <v>Provides quality audio &amp; visual gathering to assist in storytelling, either live or on tape for video presentation. Edits raw video to create HD quality video for website &amp; other meduims.</v>
          </cell>
        </row>
        <row r="103">
          <cell r="A103" t="str">
            <v>1589M</v>
          </cell>
          <cell r="B103" t="str">
            <v>Inserter Union</v>
          </cell>
          <cell r="C103" t="str">
            <v>Production/Pressroom or Packaging/Distribution Manager</v>
          </cell>
          <cell r="D103" t="str">
            <v>Unionized.  Jogs and keeps inserter and/or mail machines supplied with inserts. Catches and stacks bundles from inserter, press or conveyors or lines top bundles of paper.</v>
          </cell>
        </row>
        <row r="104">
          <cell r="A104" t="str">
            <v>1590M</v>
          </cell>
          <cell r="B104" t="str">
            <v>Inserter Non-Union</v>
          </cell>
          <cell r="C104" t="str">
            <v>Production/Pressroom or Packaging/Distribution Manager</v>
          </cell>
          <cell r="D104" t="str">
            <v>Non-Union.  Jogs and keeps inserter and/or mail machines supplied with inserts. Catches and stacks bundles from inserter, press or conveyors or lines top bundles of paper.</v>
          </cell>
        </row>
        <row r="105">
          <cell r="A105" t="str">
            <v>1591O</v>
          </cell>
          <cell r="B105" t="str">
            <v xml:space="preserve">Platemaker Union </v>
          </cell>
          <cell r="C105" t="str">
            <v>Top Operations Executive</v>
          </cell>
          <cell r="D105" t="str">
            <v>Unionized. Operates the platemaking equipment and ensures proper exposure, washout, bends in plates and quality of negatives. Able to indentify and equipment malfunctions.</v>
          </cell>
        </row>
        <row r="106">
          <cell r="A106" t="str">
            <v>1592O</v>
          </cell>
          <cell r="B106" t="str">
            <v xml:space="preserve">Platemaker Non-Union </v>
          </cell>
          <cell r="C106" t="str">
            <v>Top Operations Executive</v>
          </cell>
          <cell r="D106" t="str">
            <v>Non-union. Operates the platemaking equipment and ensures proper exposure, washout, bends in plates and quality of negatives. Able to indentify and equipment malfunctions.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
      <sheetName val="jobdisc"/>
      <sheetName val="sale"/>
      <sheetName val="1674K"/>
      <sheetName val="1404K"/>
      <sheetName val="1474K"/>
      <sheetName val="1594K"/>
      <sheetName val="1425K"/>
      <sheetName val="2440W"/>
      <sheetName val="1675K"/>
    </sheetNames>
    <sheetDataSet>
      <sheetData sheetId="0"/>
      <sheetData sheetId="1">
        <row r="1">
          <cell r="A1" t="str">
            <v>id</v>
          </cell>
          <cell r="B1" t="str">
            <v>job</v>
          </cell>
        </row>
        <row r="2">
          <cell r="A2" t="str">
            <v>1011A</v>
          </cell>
          <cell r="B2" t="str">
            <v>Publisher</v>
          </cell>
        </row>
        <row r="3">
          <cell r="A3" t="str">
            <v>1032C</v>
          </cell>
          <cell r="B3" t="str">
            <v>General Manager</v>
          </cell>
        </row>
        <row r="4">
          <cell r="A4" t="str">
            <v>1083H</v>
          </cell>
          <cell r="B4" t="str">
            <v>Top Human Resources Executive/Union</v>
          </cell>
        </row>
        <row r="5">
          <cell r="A5" t="str">
            <v>1084H</v>
          </cell>
          <cell r="B5" t="str">
            <v>Top Human Resources Executive/Nonunion</v>
          </cell>
        </row>
        <row r="6">
          <cell r="A6" t="str">
            <v>1085H</v>
          </cell>
          <cell r="B6" t="str">
            <v>HR Generalist</v>
          </cell>
        </row>
        <row r="7">
          <cell r="A7" t="str">
            <v>1093I</v>
          </cell>
          <cell r="B7" t="str">
            <v>Top Financial Executive</v>
          </cell>
        </row>
        <row r="8">
          <cell r="A8" t="str">
            <v>1103J</v>
          </cell>
          <cell r="B8" t="str">
            <v>Top Circulation Executive</v>
          </cell>
        </row>
        <row r="9">
          <cell r="A9" t="str">
            <v>1113K</v>
          </cell>
          <cell r="B9" t="str">
            <v>Top Advertising Executive</v>
          </cell>
        </row>
        <row r="10">
          <cell r="A10" t="str">
            <v>1124N</v>
          </cell>
          <cell r="B10" t="str">
            <v>Top Marketing Executive</v>
          </cell>
        </row>
        <row r="11">
          <cell r="A11" t="str">
            <v>1133M</v>
          </cell>
          <cell r="B11" t="str">
            <v>Top Operations Executive</v>
          </cell>
        </row>
        <row r="12">
          <cell r="A12" t="str">
            <v>1324I</v>
          </cell>
          <cell r="B12" t="str">
            <v>Business Manager</v>
          </cell>
        </row>
        <row r="13">
          <cell r="A13" t="str">
            <v>1334I</v>
          </cell>
          <cell r="B13" t="str">
            <v>Top Information Systems Manager</v>
          </cell>
        </row>
        <row r="14">
          <cell r="A14" t="str">
            <v>1334J</v>
          </cell>
          <cell r="B14" t="str">
            <v>Alternate Distribution Manager</v>
          </cell>
        </row>
        <row r="15">
          <cell r="A15" t="str">
            <v>1336I</v>
          </cell>
          <cell r="B15" t="str">
            <v>Information Systems Specialist</v>
          </cell>
        </row>
        <row r="16">
          <cell r="A16" t="str">
            <v>1338I</v>
          </cell>
          <cell r="B16" t="str">
            <v>PC (Personal Computer) Specialist</v>
          </cell>
        </row>
        <row r="17">
          <cell r="A17" t="str">
            <v>1344I</v>
          </cell>
          <cell r="B17" t="str">
            <v>Credit and Collections Manager</v>
          </cell>
        </row>
        <row r="18">
          <cell r="A18" t="str">
            <v>1344J</v>
          </cell>
          <cell r="B18" t="str">
            <v>Circulation Customer Service Manager</v>
          </cell>
        </row>
        <row r="19">
          <cell r="A19" t="str">
            <v>1354J</v>
          </cell>
          <cell r="B19" t="str">
            <v>City/Metro Circulation Manager</v>
          </cell>
        </row>
        <row r="20">
          <cell r="A20" t="str">
            <v>1360J</v>
          </cell>
          <cell r="B20" t="str">
            <v>Circulation Sales Manager</v>
          </cell>
        </row>
        <row r="21">
          <cell r="A21" t="str">
            <v>1364J</v>
          </cell>
          <cell r="B21" t="str">
            <v>Single-Copy Sales Manager</v>
          </cell>
        </row>
        <row r="22">
          <cell r="A22" t="str">
            <v>1374J</v>
          </cell>
          <cell r="B22" t="str">
            <v>Zone Manager</v>
          </cell>
        </row>
        <row r="23">
          <cell r="A23" t="str">
            <v>1384J</v>
          </cell>
          <cell r="B23" t="str">
            <v>District Sales Manager</v>
          </cell>
        </row>
        <row r="24">
          <cell r="A24" t="str">
            <v>1394K</v>
          </cell>
          <cell r="B24" t="str">
            <v>Retail Advertising Manager</v>
          </cell>
        </row>
        <row r="25">
          <cell r="A25" t="str">
            <v>1404K</v>
          </cell>
          <cell r="B25" t="str">
            <v>Retail Advertising Outside Sales Representative</v>
          </cell>
        </row>
        <row r="26">
          <cell r="A26" t="str">
            <v>1414K</v>
          </cell>
          <cell r="B26" t="str">
            <v>Sales Supervisor</v>
          </cell>
        </row>
        <row r="27">
          <cell r="A27" t="str">
            <v>1424K</v>
          </cell>
          <cell r="B27" t="str">
            <v>National Advertising Manager</v>
          </cell>
        </row>
        <row r="28">
          <cell r="A28" t="str">
            <v>1425K</v>
          </cell>
          <cell r="B28" t="str">
            <v>Classified Inside Sales Representative</v>
          </cell>
        </row>
        <row r="29">
          <cell r="A29" t="str">
            <v>1430K</v>
          </cell>
          <cell r="B29" t="str">
            <v>Special Sections Coordinator</v>
          </cell>
        </row>
        <row r="30">
          <cell r="A30" t="str">
            <v>1434K</v>
          </cell>
          <cell r="B30" t="str">
            <v>Major Accounts Manager</v>
          </cell>
        </row>
        <row r="31">
          <cell r="A31" t="str">
            <v>1444K</v>
          </cell>
          <cell r="B31" t="str">
            <v>Co-op Advertising Manager</v>
          </cell>
        </row>
        <row r="32">
          <cell r="A32" t="str">
            <v>1454K</v>
          </cell>
          <cell r="B32" t="str">
            <v>Classified Advertising Manager</v>
          </cell>
        </row>
        <row r="33">
          <cell r="A33" t="str">
            <v>1460K</v>
          </cell>
          <cell r="B33" t="str">
            <v>Classified Inside Sales Manager</v>
          </cell>
        </row>
        <row r="34">
          <cell r="A34" t="str">
            <v>1474K</v>
          </cell>
          <cell r="B34" t="str">
            <v>Sales Account Executive/Classified Representative</v>
          </cell>
        </row>
        <row r="35">
          <cell r="A35" t="str">
            <v>1484L</v>
          </cell>
          <cell r="B35" t="str">
            <v>Research Manager</v>
          </cell>
        </row>
        <row r="36">
          <cell r="A36" t="str">
            <v>1494L</v>
          </cell>
          <cell r="B36" t="str">
            <v>Promotion Manager</v>
          </cell>
        </row>
        <row r="37">
          <cell r="A37" t="str">
            <v>1504L</v>
          </cell>
          <cell r="B37" t="str">
            <v>Advetising Creative Services Manager</v>
          </cell>
        </row>
        <row r="38">
          <cell r="A38" t="str">
            <v>1515L</v>
          </cell>
          <cell r="B38" t="str">
            <v>Graphics Artist I</v>
          </cell>
        </row>
        <row r="39">
          <cell r="A39" t="str">
            <v>1515M</v>
          </cell>
          <cell r="B39" t="str">
            <v>Graphics Artist II</v>
          </cell>
        </row>
        <row r="40">
          <cell r="A40" t="str">
            <v>1515N</v>
          </cell>
          <cell r="B40" t="str">
            <v>Graphic Artist III</v>
          </cell>
        </row>
        <row r="41">
          <cell r="A41" t="str">
            <v>1534M</v>
          </cell>
          <cell r="B41" t="str">
            <v>Prepress/Composition Manager</v>
          </cell>
        </row>
        <row r="42">
          <cell r="A42" t="str">
            <v>1536M</v>
          </cell>
          <cell r="B42" t="str">
            <v>Paginator</v>
          </cell>
        </row>
        <row r="43">
          <cell r="A43" t="str">
            <v>1538M</v>
          </cell>
          <cell r="B43" t="str">
            <v>Prepress Specialist</v>
          </cell>
        </row>
        <row r="44">
          <cell r="A44" t="str">
            <v>1554M</v>
          </cell>
          <cell r="B44" t="str">
            <v>Transportation Manager</v>
          </cell>
        </row>
        <row r="45">
          <cell r="A45" t="str">
            <v>1564M</v>
          </cell>
          <cell r="B45" t="str">
            <v>Pressroom Manager</v>
          </cell>
        </row>
        <row r="46">
          <cell r="A46" t="str">
            <v>1565M</v>
          </cell>
          <cell r="B46" t="str">
            <v>Press Operator I</v>
          </cell>
        </row>
        <row r="47">
          <cell r="A47" t="str">
            <v>1566M</v>
          </cell>
          <cell r="B47" t="str">
            <v>Press Operator II</v>
          </cell>
        </row>
        <row r="48">
          <cell r="A48" t="str">
            <v>1567M</v>
          </cell>
          <cell r="B48" t="str">
            <v>Press Operator III</v>
          </cell>
        </row>
        <row r="49">
          <cell r="A49" t="str">
            <v>1574M</v>
          </cell>
          <cell r="B49" t="str">
            <v>Packaging/Distribution Manager</v>
          </cell>
        </row>
        <row r="50">
          <cell r="A50" t="str">
            <v>1584M</v>
          </cell>
          <cell r="B50" t="str">
            <v>Top Facility/Maintenance Manager</v>
          </cell>
        </row>
        <row r="51">
          <cell r="A51" t="str">
            <v>1588M</v>
          </cell>
          <cell r="B51" t="str">
            <v>Production Services Technician</v>
          </cell>
        </row>
        <row r="52">
          <cell r="A52" t="str">
            <v>1594K</v>
          </cell>
          <cell r="B52" t="str">
            <v>National Advertising Sales Representative</v>
          </cell>
        </row>
        <row r="53">
          <cell r="A53" t="str">
            <v>1674K</v>
          </cell>
          <cell r="B53" t="str">
            <v>Major Accounts Advertising Sales Representative</v>
          </cell>
        </row>
        <row r="54">
          <cell r="A54" t="str">
            <v>1675K</v>
          </cell>
          <cell r="B54" t="str">
            <v>Classified Voluntary Inside Sales Representative</v>
          </cell>
        </row>
        <row r="55">
          <cell r="A55" t="str">
            <v>2022B</v>
          </cell>
          <cell r="B55" t="str">
            <v>Editor</v>
          </cell>
        </row>
        <row r="56">
          <cell r="A56" t="str">
            <v>2043E</v>
          </cell>
          <cell r="B56" t="str">
            <v>Washington Bureau Chief</v>
          </cell>
        </row>
        <row r="57">
          <cell r="A57" t="str">
            <v>2043F</v>
          </cell>
          <cell r="B57" t="str">
            <v>State Bureau Chief</v>
          </cell>
        </row>
        <row r="58">
          <cell r="A58" t="str">
            <v>2053E</v>
          </cell>
          <cell r="B58" t="str">
            <v>Managing Editor</v>
          </cell>
        </row>
        <row r="59">
          <cell r="A59" t="str">
            <v>2063F</v>
          </cell>
          <cell r="B59" t="str">
            <v>Editorial Page Editor</v>
          </cell>
        </row>
        <row r="60">
          <cell r="A60" t="str">
            <v>2073G</v>
          </cell>
          <cell r="B60" t="str">
            <v>Director of Photography</v>
          </cell>
        </row>
        <row r="61">
          <cell r="A61" t="str">
            <v>2090E</v>
          </cell>
          <cell r="B61" t="str">
            <v>Copy Editor I</v>
          </cell>
        </row>
        <row r="62">
          <cell r="A62" t="str">
            <v>2091E</v>
          </cell>
          <cell r="B62" t="str">
            <v>Copy Editor II</v>
          </cell>
        </row>
        <row r="63">
          <cell r="A63" t="str">
            <v>2092E</v>
          </cell>
          <cell r="B63" t="str">
            <v>Copy Editor III</v>
          </cell>
        </row>
        <row r="64">
          <cell r="A64" t="str">
            <v>2144E</v>
          </cell>
          <cell r="B64" t="str">
            <v>Assistant Managing Editor</v>
          </cell>
        </row>
        <row r="65">
          <cell r="A65" t="str">
            <v>2154E</v>
          </cell>
          <cell r="B65" t="str">
            <v>City/Metro Editor</v>
          </cell>
        </row>
        <row r="66">
          <cell r="A66" t="str">
            <v>2164E</v>
          </cell>
          <cell r="B66" t="str">
            <v>Assistant City Editor</v>
          </cell>
        </row>
        <row r="67">
          <cell r="A67" t="str">
            <v>2174E</v>
          </cell>
          <cell r="B67" t="str">
            <v>Copy Desk Chief</v>
          </cell>
        </row>
        <row r="68">
          <cell r="A68" t="str">
            <v>2194E</v>
          </cell>
          <cell r="B68" t="str">
            <v>Sunday Editor</v>
          </cell>
        </row>
        <row r="69">
          <cell r="A69" t="str">
            <v>2204E</v>
          </cell>
          <cell r="B69" t="str">
            <v>Sports Editor</v>
          </cell>
        </row>
        <row r="70">
          <cell r="A70" t="str">
            <v>2214E</v>
          </cell>
          <cell r="B70" t="str">
            <v>Business/Financial Editor</v>
          </cell>
        </row>
        <row r="71">
          <cell r="A71" t="str">
            <v>2216E</v>
          </cell>
          <cell r="B71" t="str">
            <v>Systems Editor</v>
          </cell>
        </row>
        <row r="72">
          <cell r="A72" t="str">
            <v>2226E</v>
          </cell>
          <cell r="B72" t="str">
            <v>Art/Graphics Director</v>
          </cell>
        </row>
        <row r="73">
          <cell r="A73" t="str">
            <v>2230E</v>
          </cell>
          <cell r="B73" t="str">
            <v>Layout Coordinator</v>
          </cell>
        </row>
        <row r="74">
          <cell r="A74" t="str">
            <v>2234E</v>
          </cell>
          <cell r="B74" t="str">
            <v>Columnist</v>
          </cell>
        </row>
        <row r="75">
          <cell r="A75" t="str">
            <v>2244E</v>
          </cell>
          <cell r="B75" t="str">
            <v>Head Librarian</v>
          </cell>
        </row>
        <row r="76">
          <cell r="A76" t="str">
            <v>2246E</v>
          </cell>
          <cell r="B76" t="str">
            <v>Librarian</v>
          </cell>
        </row>
        <row r="77">
          <cell r="A77" t="str">
            <v>2254E</v>
          </cell>
          <cell r="B77" t="str">
            <v>Lifestyle Editor</v>
          </cell>
        </row>
        <row r="78">
          <cell r="A78" t="str">
            <v>2265E</v>
          </cell>
          <cell r="B78" t="str">
            <v>Reporter I</v>
          </cell>
        </row>
        <row r="79">
          <cell r="A79" t="str">
            <v>2265F</v>
          </cell>
          <cell r="B79" t="str">
            <v>Reporter II</v>
          </cell>
        </row>
        <row r="80">
          <cell r="A80" t="str">
            <v>2265G</v>
          </cell>
          <cell r="B80" t="str">
            <v>Reporter III</v>
          </cell>
        </row>
        <row r="81">
          <cell r="A81" t="str">
            <v>2285F</v>
          </cell>
          <cell r="B81" t="str">
            <v>Editorial Writer</v>
          </cell>
        </row>
        <row r="82">
          <cell r="A82" t="str">
            <v>2295G</v>
          </cell>
          <cell r="B82" t="str">
            <v>Photographer I</v>
          </cell>
        </row>
        <row r="83">
          <cell r="A83" t="str">
            <v>2295H</v>
          </cell>
          <cell r="B83" t="str">
            <v>Photographer II</v>
          </cell>
        </row>
        <row r="84">
          <cell r="A84" t="str">
            <v>2295I</v>
          </cell>
          <cell r="B84" t="str">
            <v>Photographer III</v>
          </cell>
        </row>
        <row r="85">
          <cell r="A85" t="str">
            <v>2297G</v>
          </cell>
          <cell r="B85" t="str">
            <v>News Artist/Designer</v>
          </cell>
        </row>
        <row r="86">
          <cell r="A86" t="str">
            <v>2313L</v>
          </cell>
          <cell r="B86" t="str">
            <v>Newspaper In Education Coordinator</v>
          </cell>
        </row>
        <row r="87">
          <cell r="A87" t="str">
            <v>2400W</v>
          </cell>
          <cell r="B87" t="str">
            <v>On-line Services Director</v>
          </cell>
        </row>
        <row r="88">
          <cell r="A88" t="str">
            <v>2420W</v>
          </cell>
          <cell r="B88" t="str">
            <v>Content Producer</v>
          </cell>
        </row>
        <row r="89">
          <cell r="A89" t="str">
            <v>2430W</v>
          </cell>
          <cell r="B89" t="str">
            <v>Webmaster</v>
          </cell>
        </row>
        <row r="90">
          <cell r="A90" t="str">
            <v>2440W</v>
          </cell>
          <cell r="B90" t="str">
            <v>On-line Sales Representative</v>
          </cell>
        </row>
        <row r="91">
          <cell r="A91" t="str">
            <v>2460W</v>
          </cell>
          <cell r="B91" t="str">
            <v>On-line Editor</v>
          </cell>
        </row>
        <row r="92">
          <cell r="A92" t="str">
            <v>2480W</v>
          </cell>
          <cell r="B92" t="str">
            <v>Creative Director</v>
          </cell>
        </row>
        <row r="93">
          <cell r="A93" t="str">
            <v>2485W</v>
          </cell>
          <cell r="B93" t="str">
            <v>On-line Graphic Designer</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47"/>
  <sheetViews>
    <sheetView tabSelected="1" topLeftCell="A433" zoomScaleNormal="100" workbookViewId="0">
      <selection activeCell="J299" sqref="J299"/>
    </sheetView>
  </sheetViews>
  <sheetFormatPr defaultRowHeight="15" x14ac:dyDescent="0.25"/>
  <cols>
    <col min="1" max="1" width="10" customWidth="1"/>
    <col min="2" max="2" width="18.7109375" customWidth="1"/>
    <col min="3" max="3" width="11.5703125" customWidth="1"/>
    <col min="4" max="4" width="12.5703125" customWidth="1"/>
    <col min="5" max="5" width="23" customWidth="1"/>
    <col min="6" max="6" width="19.42578125" customWidth="1"/>
  </cols>
  <sheetData>
    <row r="1" spans="1:9" s="204" customFormat="1" ht="15.75" x14ac:dyDescent="0.25">
      <c r="A1" s="184" t="s">
        <v>214</v>
      </c>
      <c r="B1" s="233"/>
      <c r="C1" s="233"/>
      <c r="D1" s="233"/>
      <c r="E1" s="233"/>
      <c r="F1" s="233"/>
      <c r="G1" s="233"/>
      <c r="H1" s="233"/>
      <c r="I1" s="233"/>
    </row>
    <row r="2" spans="1:9" s="204" customFormat="1" ht="15.75" x14ac:dyDescent="0.25">
      <c r="A2" s="184" t="s">
        <v>206</v>
      </c>
      <c r="B2" s="233"/>
      <c r="C2" s="233"/>
      <c r="D2" s="233"/>
      <c r="E2" s="233"/>
      <c r="F2" s="233"/>
      <c r="G2" s="233"/>
      <c r="H2" s="233"/>
      <c r="I2" s="233"/>
    </row>
    <row r="3" spans="1:9" s="204" customFormat="1" x14ac:dyDescent="0.25">
      <c r="G3" s="239"/>
    </row>
    <row r="4" spans="1:9" s="204" customFormat="1" ht="15.75" x14ac:dyDescent="0.25">
      <c r="A4" s="202" t="s">
        <v>205</v>
      </c>
    </row>
    <row r="5" spans="1:9" s="204" customFormat="1" x14ac:dyDescent="0.2"/>
    <row r="6" spans="1:9" s="204" customFormat="1" x14ac:dyDescent="0.2">
      <c r="A6" s="204" t="s">
        <v>204</v>
      </c>
      <c r="D6" s="232"/>
      <c r="E6" s="232"/>
      <c r="F6" s="232"/>
      <c r="G6" s="232"/>
      <c r="H6" s="232"/>
      <c r="I6" s="232"/>
    </row>
    <row r="7" spans="1:9" s="204" customFormat="1" x14ac:dyDescent="0.2"/>
    <row r="8" spans="1:9" s="204" customFormat="1" x14ac:dyDescent="0.2">
      <c r="A8" s="204" t="s">
        <v>203</v>
      </c>
      <c r="D8" s="232"/>
      <c r="E8" s="232"/>
      <c r="F8" s="232"/>
      <c r="G8" s="232"/>
      <c r="H8" s="232"/>
      <c r="I8" s="232"/>
    </row>
    <row r="9" spans="1:9" s="204" customFormat="1" x14ac:dyDescent="0.2">
      <c r="A9" s="204" t="s">
        <v>202</v>
      </c>
      <c r="D9" s="232"/>
      <c r="E9" s="232"/>
      <c r="F9" s="232"/>
    </row>
    <row r="10" spans="1:9" s="204" customFormat="1" x14ac:dyDescent="0.2">
      <c r="A10" s="204" t="s">
        <v>201</v>
      </c>
      <c r="D10" s="232"/>
      <c r="E10" s="232"/>
      <c r="F10" s="232"/>
    </row>
    <row r="11" spans="1:9" s="204" customFormat="1" x14ac:dyDescent="0.2">
      <c r="A11" s="204" t="s">
        <v>198</v>
      </c>
      <c r="D11" s="232"/>
      <c r="E11" s="232"/>
    </row>
    <row r="12" spans="1:9" s="204" customFormat="1" x14ac:dyDescent="0.2">
      <c r="A12" s="204" t="s">
        <v>200</v>
      </c>
      <c r="D12" s="232"/>
      <c r="E12" s="232"/>
      <c r="F12" s="232"/>
      <c r="G12" s="232"/>
      <c r="H12" s="232"/>
      <c r="I12" s="232"/>
    </row>
    <row r="13" spans="1:9" s="204" customFormat="1" ht="15.75" x14ac:dyDescent="0.25">
      <c r="A13" s="204" t="s">
        <v>199</v>
      </c>
    </row>
    <row r="14" spans="1:9" s="204" customFormat="1" x14ac:dyDescent="0.2">
      <c r="A14" s="204" t="s">
        <v>198</v>
      </c>
      <c r="D14" s="232"/>
      <c r="E14" s="232"/>
      <c r="F14" s="232"/>
    </row>
    <row r="15" spans="1:9" s="204" customFormat="1" x14ac:dyDescent="0.2"/>
    <row r="16" spans="1:9" s="204" customFormat="1" x14ac:dyDescent="0.2">
      <c r="A16" s="204" t="s">
        <v>197</v>
      </c>
    </row>
    <row r="17" spans="1:12" s="204" customFormat="1" x14ac:dyDescent="0.2">
      <c r="A17" s="204" t="s">
        <v>196</v>
      </c>
      <c r="D17" s="232"/>
      <c r="E17" s="232"/>
      <c r="F17" s="232"/>
      <c r="G17" s="232"/>
    </row>
    <row r="18" spans="1:12" s="204" customFormat="1" x14ac:dyDescent="0.2">
      <c r="A18" s="204" t="s">
        <v>195</v>
      </c>
      <c r="D18" s="232"/>
      <c r="E18" s="232"/>
      <c r="F18" s="232"/>
      <c r="G18" s="232"/>
    </row>
    <row r="19" spans="1:12" s="204" customFormat="1" x14ac:dyDescent="0.2">
      <c r="A19" s="204" t="s">
        <v>194</v>
      </c>
      <c r="D19" s="232"/>
      <c r="E19" s="232"/>
    </row>
    <row r="20" spans="1:12" s="204" customFormat="1" x14ac:dyDescent="0.2">
      <c r="A20" s="204" t="s">
        <v>193</v>
      </c>
      <c r="D20" s="232"/>
      <c r="E20" s="232"/>
    </row>
    <row r="21" spans="1:12" s="204" customFormat="1" x14ac:dyDescent="0.2">
      <c r="A21" s="204" t="s">
        <v>192</v>
      </c>
      <c r="D21" s="232"/>
      <c r="E21" s="232"/>
    </row>
    <row r="22" spans="1:12" s="204" customFormat="1" x14ac:dyDescent="0.2"/>
    <row r="23" spans="1:12" s="204" customFormat="1" x14ac:dyDescent="0.2">
      <c r="A23" s="204" t="s">
        <v>191</v>
      </c>
    </row>
    <row r="24" spans="1:12" s="204" customFormat="1" x14ac:dyDescent="0.2">
      <c r="A24" s="204" t="s">
        <v>190</v>
      </c>
      <c r="D24" s="232"/>
      <c r="E24" s="232"/>
      <c r="F24" s="232"/>
      <c r="G24" s="232"/>
    </row>
    <row r="25" spans="1:12" s="204" customFormat="1" x14ac:dyDescent="0.2">
      <c r="A25" s="204" t="s">
        <v>189</v>
      </c>
      <c r="D25" s="232"/>
      <c r="E25" s="232"/>
      <c r="F25" s="232"/>
      <c r="G25" s="232"/>
      <c r="H25" s="232"/>
      <c r="I25" s="232"/>
    </row>
    <row r="26" spans="1:12" s="204" customFormat="1" x14ac:dyDescent="0.2"/>
    <row r="27" spans="1:12" s="204" customFormat="1" ht="15.75" x14ac:dyDescent="0.25">
      <c r="A27" s="202" t="s">
        <v>188</v>
      </c>
    </row>
    <row r="28" spans="1:12" s="204" customFormat="1" ht="15.6" x14ac:dyDescent="0.3">
      <c r="B28" s="204" t="s">
        <v>213</v>
      </c>
      <c r="F28" s="202"/>
      <c r="L28" s="231"/>
    </row>
    <row r="29" spans="1:12" s="204" customFormat="1" ht="15.6" x14ac:dyDescent="0.3">
      <c r="B29" s="202" t="s">
        <v>211</v>
      </c>
      <c r="D29" s="202"/>
      <c r="L29" s="213"/>
    </row>
    <row r="30" spans="1:12" s="204" customFormat="1" ht="15.6" x14ac:dyDescent="0.3">
      <c r="D30" s="202"/>
      <c r="I30" s="205"/>
      <c r="L30" s="205"/>
    </row>
    <row r="31" spans="1:12" s="204" customFormat="1" ht="15.6" x14ac:dyDescent="0.3">
      <c r="A31" s="202" t="s">
        <v>215</v>
      </c>
      <c r="G31" s="202"/>
      <c r="L31" s="205"/>
    </row>
    <row r="32" spans="1:12" s="204" customFormat="1" ht="15.6" x14ac:dyDescent="0.3">
      <c r="A32" s="202"/>
      <c r="G32" s="202"/>
      <c r="L32" s="205"/>
    </row>
    <row r="33" spans="1:256" s="204" customFormat="1" ht="16.5" thickBot="1" x14ac:dyDescent="0.3">
      <c r="A33" s="230"/>
      <c r="B33" s="208"/>
      <c r="C33" s="208"/>
      <c r="D33" s="208"/>
      <c r="E33" s="208"/>
      <c r="F33" s="208"/>
      <c r="G33" s="230"/>
      <c r="H33" s="208"/>
      <c r="I33" s="208"/>
      <c r="J33" s="208"/>
      <c r="K33" s="208"/>
      <c r="L33" s="171"/>
      <c r="M33" s="208"/>
    </row>
    <row r="34" spans="1:256" s="204" customFormat="1" x14ac:dyDescent="0.2">
      <c r="A34" s="229" t="s">
        <v>187</v>
      </c>
      <c r="B34" s="228"/>
      <c r="C34" s="228"/>
      <c r="D34" s="228"/>
      <c r="E34" s="228"/>
      <c r="F34" s="228"/>
      <c r="G34" s="227"/>
      <c r="H34" s="208"/>
      <c r="I34" s="208"/>
      <c r="J34" s="208"/>
      <c r="K34" s="208"/>
      <c r="L34" s="171"/>
      <c r="M34" s="208"/>
    </row>
    <row r="35" spans="1:256" s="204" customFormat="1" x14ac:dyDescent="0.2">
      <c r="A35" s="226"/>
      <c r="B35" s="208"/>
      <c r="C35" s="208"/>
      <c r="D35" s="208"/>
      <c r="E35" s="208"/>
      <c r="F35" s="208"/>
      <c r="G35" s="225"/>
      <c r="H35" s="208"/>
      <c r="I35" s="208"/>
      <c r="J35" s="208"/>
      <c r="K35" s="208"/>
      <c r="L35" s="171"/>
      <c r="M35" s="208"/>
    </row>
    <row r="36" spans="1:256" s="204" customFormat="1" x14ac:dyDescent="0.2">
      <c r="A36" s="224"/>
      <c r="B36" s="171" t="s">
        <v>186</v>
      </c>
      <c r="C36" s="171"/>
      <c r="D36" s="213"/>
      <c r="E36" s="171" t="s">
        <v>185</v>
      </c>
      <c r="F36" s="171"/>
      <c r="G36" s="223"/>
      <c r="H36" s="171"/>
      <c r="J36" s="171"/>
      <c r="K36" s="171"/>
      <c r="L36" s="171"/>
      <c r="M36" s="208"/>
    </row>
    <row r="37" spans="1:256" s="204" customFormat="1" ht="15.75" thickBot="1" x14ac:dyDescent="0.25">
      <c r="A37" s="222"/>
      <c r="B37" s="221"/>
      <c r="C37" s="221"/>
      <c r="D37" s="221"/>
      <c r="E37" s="221"/>
      <c r="F37" s="221"/>
      <c r="G37" s="220"/>
      <c r="H37" s="208"/>
      <c r="I37" s="208"/>
      <c r="J37" s="208"/>
      <c r="K37" s="208"/>
      <c r="L37" s="171"/>
      <c r="M37" s="208"/>
    </row>
    <row r="38" spans="1:256" s="205" customFormat="1" x14ac:dyDescent="0.2">
      <c r="A38" s="171"/>
      <c r="B38" s="171"/>
      <c r="C38" s="171"/>
      <c r="D38" s="171"/>
      <c r="E38" s="171"/>
      <c r="F38" s="171"/>
      <c r="G38" s="171"/>
      <c r="H38" s="171"/>
      <c r="I38" s="171"/>
      <c r="J38" s="171"/>
      <c r="K38" s="171"/>
      <c r="L38" s="171"/>
      <c r="M38" s="171"/>
    </row>
    <row r="41" spans="1:256" s="204" customFormat="1" x14ac:dyDescent="0.2">
      <c r="H41" s="219"/>
      <c r="L41" s="205"/>
    </row>
    <row r="42" spans="1:256" s="204" customFormat="1" ht="15.75" x14ac:dyDescent="0.25">
      <c r="A42" s="202" t="s">
        <v>184</v>
      </c>
      <c r="H42" s="218"/>
      <c r="L42" s="205"/>
    </row>
    <row r="43" spans="1:256" s="204" customFormat="1" x14ac:dyDescent="0.2">
      <c r="B43" s="204" t="s">
        <v>183</v>
      </c>
      <c r="H43" s="218"/>
      <c r="L43" s="205"/>
    </row>
    <row r="44" spans="1:256" s="204" customFormat="1" x14ac:dyDescent="0.2">
      <c r="A44" s="216"/>
      <c r="B44" s="216"/>
      <c r="C44" s="216"/>
      <c r="D44" s="216"/>
      <c r="E44" s="216"/>
      <c r="F44" s="216"/>
      <c r="G44" s="216"/>
      <c r="H44" s="216"/>
      <c r="I44" s="216"/>
      <c r="J44" s="216"/>
      <c r="K44" s="216"/>
      <c r="L44" s="217"/>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6"/>
      <c r="DJ44" s="216"/>
      <c r="DK44" s="216"/>
      <c r="DL44" s="216"/>
      <c r="DM44" s="216"/>
      <c r="DN44" s="216"/>
      <c r="DO44" s="216"/>
      <c r="DP44" s="216"/>
      <c r="DQ44" s="216"/>
      <c r="DR44" s="216"/>
      <c r="DS44" s="216"/>
      <c r="DT44" s="216"/>
      <c r="DU44" s="216"/>
      <c r="DV44" s="216"/>
      <c r="DW44" s="216"/>
      <c r="DX44" s="216"/>
      <c r="DY44" s="216"/>
      <c r="DZ44" s="216"/>
      <c r="EA44" s="216"/>
      <c r="EB44" s="216"/>
      <c r="EC44" s="216"/>
      <c r="ED44" s="216"/>
      <c r="EE44" s="216"/>
      <c r="EF44" s="216"/>
      <c r="EG44" s="216"/>
      <c r="EH44" s="216"/>
      <c r="EI44" s="216"/>
      <c r="EJ44" s="216"/>
      <c r="EK44" s="216"/>
      <c r="EL44" s="216"/>
      <c r="EM44" s="216"/>
      <c r="EN44" s="216"/>
      <c r="EO44" s="216"/>
      <c r="EP44" s="216"/>
      <c r="EQ44" s="216"/>
      <c r="ER44" s="216"/>
      <c r="ES44" s="216"/>
      <c r="ET44" s="216"/>
      <c r="EU44" s="216"/>
      <c r="EV44" s="216"/>
      <c r="EW44" s="216"/>
      <c r="EX44" s="216"/>
      <c r="EY44" s="216"/>
      <c r="EZ44" s="216"/>
      <c r="FA44" s="216"/>
      <c r="FB44" s="216"/>
      <c r="FC44" s="216"/>
      <c r="FD44" s="216"/>
      <c r="FE44" s="216"/>
      <c r="FF44" s="216"/>
      <c r="FG44" s="216"/>
      <c r="FH44" s="216"/>
      <c r="FI44" s="216"/>
      <c r="FJ44" s="216"/>
      <c r="FK44" s="216"/>
      <c r="FL44" s="216"/>
      <c r="FM44" s="216"/>
      <c r="FN44" s="216"/>
      <c r="FO44" s="216"/>
      <c r="FP44" s="216"/>
      <c r="FQ44" s="216"/>
      <c r="FR44" s="216"/>
      <c r="FS44" s="216"/>
      <c r="FT44" s="216"/>
      <c r="FU44" s="216"/>
      <c r="FV44" s="216"/>
      <c r="FW44" s="216"/>
      <c r="FX44" s="216"/>
      <c r="FY44" s="216"/>
      <c r="FZ44" s="216"/>
      <c r="GA44" s="216"/>
      <c r="GB44" s="216"/>
      <c r="GC44" s="216"/>
      <c r="GD44" s="216"/>
      <c r="GE44" s="216"/>
      <c r="GF44" s="216"/>
      <c r="GG44" s="216"/>
      <c r="GH44" s="216"/>
      <c r="GI44" s="216"/>
      <c r="GJ44" s="216"/>
      <c r="GK44" s="216"/>
      <c r="GL44" s="216"/>
      <c r="GM44" s="216"/>
      <c r="GN44" s="216"/>
      <c r="GO44" s="216"/>
      <c r="GP44" s="216"/>
      <c r="GQ44" s="216"/>
      <c r="GR44" s="216"/>
      <c r="GS44" s="216"/>
      <c r="GT44" s="216"/>
      <c r="GU44" s="216"/>
      <c r="GV44" s="216"/>
      <c r="GW44" s="216"/>
      <c r="GX44" s="216"/>
      <c r="GY44" s="216"/>
      <c r="GZ44" s="216"/>
      <c r="HA44" s="216"/>
      <c r="HB44" s="216"/>
      <c r="HC44" s="216"/>
      <c r="HD44" s="216"/>
      <c r="HE44" s="216"/>
      <c r="HF44" s="216"/>
      <c r="HG44" s="216"/>
      <c r="HH44" s="216"/>
      <c r="HI44" s="216"/>
      <c r="HJ44" s="216"/>
      <c r="HK44" s="216"/>
      <c r="HL44" s="216"/>
      <c r="HM44" s="216"/>
      <c r="HN44" s="216"/>
      <c r="HO44" s="216"/>
      <c r="HP44" s="216"/>
      <c r="HQ44" s="216"/>
      <c r="HR44" s="216"/>
      <c r="HS44" s="216"/>
      <c r="HT44" s="216"/>
      <c r="HU44" s="216"/>
      <c r="HV44" s="216"/>
      <c r="HW44" s="216"/>
      <c r="HX44" s="216"/>
      <c r="HY44" s="216"/>
      <c r="HZ44" s="216"/>
      <c r="IA44" s="216"/>
      <c r="IB44" s="216"/>
      <c r="IC44" s="216"/>
      <c r="ID44" s="216"/>
      <c r="IE44" s="216"/>
      <c r="IF44" s="216"/>
      <c r="IG44" s="216"/>
      <c r="IH44" s="216"/>
      <c r="II44" s="216"/>
      <c r="IJ44" s="216"/>
      <c r="IK44" s="216"/>
      <c r="IL44" s="216"/>
      <c r="IM44" s="216"/>
      <c r="IN44" s="216"/>
      <c r="IO44" s="216"/>
      <c r="IP44" s="216"/>
      <c r="IQ44" s="216"/>
      <c r="IR44" s="216"/>
      <c r="IS44" s="216"/>
      <c r="IT44" s="216"/>
      <c r="IU44" s="216"/>
      <c r="IV44" s="216"/>
    </row>
    <row r="45" spans="1:256" s="204" customFormat="1" x14ac:dyDescent="0.2">
      <c r="A45" s="216" t="s">
        <v>181</v>
      </c>
      <c r="B45" s="213"/>
      <c r="C45" s="215" t="s">
        <v>182</v>
      </c>
      <c r="G45" s="214">
        <v>25</v>
      </c>
      <c r="H45" s="204" t="s">
        <v>179</v>
      </c>
      <c r="I45" s="212"/>
      <c r="L45" s="213">
        <f>B45*25</f>
        <v>0</v>
      </c>
    </row>
    <row r="46" spans="1:256" s="204" customFormat="1" x14ac:dyDescent="0.2">
      <c r="A46" s="216" t="s">
        <v>181</v>
      </c>
      <c r="B46" s="213"/>
      <c r="C46" s="215" t="s">
        <v>180</v>
      </c>
      <c r="G46" s="214">
        <v>25</v>
      </c>
      <c r="H46" s="204" t="s">
        <v>179</v>
      </c>
      <c r="I46" s="212"/>
      <c r="L46" s="213">
        <f>B46*25</f>
        <v>0</v>
      </c>
    </row>
    <row r="47" spans="1:256" s="204" customFormat="1" x14ac:dyDescent="0.2">
      <c r="I47" s="171"/>
    </row>
    <row r="48" spans="1:256" s="204" customFormat="1" ht="15.75" x14ac:dyDescent="0.25">
      <c r="A48" s="202" t="s">
        <v>226</v>
      </c>
      <c r="I48" s="212"/>
      <c r="L48" s="211">
        <f>L28+L29+L45+L46</f>
        <v>0</v>
      </c>
    </row>
    <row r="49" spans="1:11" s="204" customFormat="1" ht="15.75" x14ac:dyDescent="0.25">
      <c r="A49" s="202" t="s">
        <v>178</v>
      </c>
      <c r="B49" s="205"/>
      <c r="C49" s="205"/>
      <c r="D49" s="205"/>
      <c r="E49" s="205"/>
      <c r="F49" s="205"/>
      <c r="G49" s="205"/>
    </row>
    <row r="50" spans="1:11" s="208" customFormat="1" ht="15.75" x14ac:dyDescent="0.25">
      <c r="A50" s="204"/>
      <c r="B50" s="171"/>
      <c r="C50" s="171"/>
      <c r="D50" s="209"/>
      <c r="E50" s="171"/>
      <c r="F50" s="209"/>
      <c r="G50" s="171"/>
      <c r="I50" s="204"/>
    </row>
    <row r="51" spans="1:11" s="204" customFormat="1" x14ac:dyDescent="0.2">
      <c r="A51" s="210" t="s">
        <v>216</v>
      </c>
      <c r="B51" s="207"/>
      <c r="C51" s="207"/>
      <c r="D51" s="207"/>
      <c r="E51" s="205"/>
      <c r="F51" s="206"/>
      <c r="G51" s="205"/>
      <c r="I51" s="208"/>
    </row>
    <row r="52" spans="1:11" s="204" customFormat="1" x14ac:dyDescent="0.2">
      <c r="A52" s="205" t="s">
        <v>217</v>
      </c>
    </row>
    <row r="53" spans="1:11" s="204" customFormat="1" x14ac:dyDescent="0.2"/>
    <row r="54" spans="1:11" s="204" customFormat="1" x14ac:dyDescent="0.2">
      <c r="A54" s="204" t="s">
        <v>218</v>
      </c>
      <c r="D54" s="204" t="s">
        <v>219</v>
      </c>
    </row>
    <row r="55" spans="1:11" s="204" customFormat="1" ht="15.75" x14ac:dyDescent="0.25">
      <c r="B55" s="202"/>
    </row>
    <row r="56" spans="1:11" s="204" customFormat="1" ht="15.75" x14ac:dyDescent="0.25">
      <c r="A56" s="204" t="s">
        <v>220</v>
      </c>
      <c r="B56" s="202"/>
      <c r="D56" s="204" t="s">
        <v>221</v>
      </c>
      <c r="I56" s="204" t="s">
        <v>222</v>
      </c>
    </row>
    <row r="57" spans="1:11" s="204" customFormat="1" ht="15.75" x14ac:dyDescent="0.25">
      <c r="B57" s="202"/>
    </row>
    <row r="58" spans="1:11" s="204" customFormat="1" ht="15.75" x14ac:dyDescent="0.25">
      <c r="B58" s="202"/>
    </row>
    <row r="59" spans="1:11" s="204" customFormat="1" ht="15.75" x14ac:dyDescent="0.25">
      <c r="A59" s="202" t="s">
        <v>223</v>
      </c>
    </row>
    <row r="60" spans="1:11" s="204" customFormat="1" ht="15.75" x14ac:dyDescent="0.25">
      <c r="A60" s="322" t="s">
        <v>224</v>
      </c>
      <c r="B60" s="202"/>
      <c r="E60" s="322" t="s">
        <v>225</v>
      </c>
    </row>
    <row r="62" spans="1:11" ht="15.75" x14ac:dyDescent="0.25">
      <c r="A62" s="184" t="s">
        <v>177</v>
      </c>
      <c r="B62" s="184"/>
      <c r="C62" s="184"/>
      <c r="D62" s="184"/>
      <c r="E62" s="184"/>
      <c r="F62" s="184"/>
      <c r="G62" s="184"/>
      <c r="H62" s="184"/>
      <c r="I62" s="184"/>
    </row>
    <row r="63" spans="1:11" ht="15.75" x14ac:dyDescent="0.25">
      <c r="A63" s="184"/>
      <c r="B63" s="184"/>
      <c r="C63" s="184"/>
      <c r="D63" s="184"/>
      <c r="E63" s="184"/>
      <c r="F63" s="184"/>
      <c r="G63" s="184"/>
      <c r="H63" s="184"/>
      <c r="I63" s="184"/>
      <c r="K63" s="116"/>
    </row>
    <row r="64" spans="1:11" ht="15.75" x14ac:dyDescent="0.25">
      <c r="B64" s="184"/>
      <c r="C64" s="184"/>
      <c r="D64" s="184"/>
      <c r="E64" s="184"/>
      <c r="F64" s="184"/>
      <c r="G64" s="184"/>
      <c r="H64" s="184"/>
      <c r="I64" s="184"/>
      <c r="K64" s="116"/>
    </row>
    <row r="65" spans="1:11" x14ac:dyDescent="0.25">
      <c r="A65" s="181" t="s">
        <v>176</v>
      </c>
      <c r="F65" t="s">
        <v>175</v>
      </c>
      <c r="G65" s="194"/>
      <c r="H65" s="193"/>
      <c r="I65" s="192"/>
      <c r="K65" s="116"/>
    </row>
    <row r="66" spans="1:11" x14ac:dyDescent="0.25">
      <c r="A66" s="195" t="s">
        <v>174</v>
      </c>
      <c r="F66" t="s">
        <v>173</v>
      </c>
      <c r="G66" s="179"/>
      <c r="H66" s="178"/>
      <c r="I66" s="177"/>
    </row>
    <row r="67" spans="1:11" x14ac:dyDescent="0.25">
      <c r="A67" t="s">
        <v>172</v>
      </c>
    </row>
    <row r="68" spans="1:11" x14ac:dyDescent="0.25">
      <c r="A68" t="s">
        <v>171</v>
      </c>
      <c r="B68" s="181"/>
    </row>
    <row r="69" spans="1:11" x14ac:dyDescent="0.25">
      <c r="A69" t="s">
        <v>170</v>
      </c>
      <c r="B69" s="195"/>
      <c r="C69" s="195"/>
      <c r="D69" s="195"/>
    </row>
    <row r="71" spans="1:11" x14ac:dyDescent="0.25">
      <c r="A71" s="175" t="s">
        <v>169</v>
      </c>
      <c r="F71" t="s">
        <v>168</v>
      </c>
      <c r="G71" s="198"/>
      <c r="H71" s="203"/>
    </row>
    <row r="72" spans="1:11" x14ac:dyDescent="0.25">
      <c r="A72" t="s">
        <v>167</v>
      </c>
    </row>
    <row r="73" spans="1:11" x14ac:dyDescent="0.25">
      <c r="A73" t="s">
        <v>166</v>
      </c>
    </row>
    <row r="74" spans="1:11" x14ac:dyDescent="0.25">
      <c r="A74" t="s">
        <v>165</v>
      </c>
    </row>
    <row r="75" spans="1:11" x14ac:dyDescent="0.25">
      <c r="A75" t="s">
        <v>164</v>
      </c>
    </row>
    <row r="76" spans="1:11" ht="15.75" x14ac:dyDescent="0.25">
      <c r="F76" s="202" t="s">
        <v>163</v>
      </c>
    </row>
    <row r="77" spans="1:11" x14ac:dyDescent="0.25">
      <c r="A77" s="175" t="s">
        <v>162</v>
      </c>
      <c r="G77" s="201"/>
      <c r="H77" s="200"/>
    </row>
    <row r="78" spans="1:11" x14ac:dyDescent="0.25">
      <c r="A78" t="s">
        <v>161</v>
      </c>
    </row>
    <row r="79" spans="1:11" x14ac:dyDescent="0.25">
      <c r="A79" s="181"/>
    </row>
    <row r="80" spans="1:11" x14ac:dyDescent="0.25">
      <c r="A80" s="175" t="s">
        <v>160</v>
      </c>
      <c r="F80" s="199"/>
      <c r="G80" t="s">
        <v>159</v>
      </c>
      <c r="I80" s="199"/>
      <c r="J80" t="s">
        <v>158</v>
      </c>
    </row>
    <row r="81" spans="1:10" x14ac:dyDescent="0.25">
      <c r="A81" t="s">
        <v>157</v>
      </c>
    </row>
    <row r="82" spans="1:10" x14ac:dyDescent="0.25">
      <c r="F82" s="199"/>
      <c r="G82" t="s">
        <v>156</v>
      </c>
      <c r="I82" s="199"/>
      <c r="J82" t="s">
        <v>155</v>
      </c>
    </row>
    <row r="85" spans="1:10" x14ac:dyDescent="0.25">
      <c r="A85" s="175" t="s">
        <v>154</v>
      </c>
      <c r="G85" s="198"/>
      <c r="H85" s="197"/>
    </row>
    <row r="86" spans="1:10" x14ac:dyDescent="0.25">
      <c r="G86" s="196"/>
      <c r="H86" s="195"/>
    </row>
    <row r="87" spans="1:10" x14ac:dyDescent="0.25">
      <c r="A87" t="s">
        <v>153</v>
      </c>
      <c r="G87" s="196"/>
      <c r="H87" s="195"/>
    </row>
    <row r="88" spans="1:10" x14ac:dyDescent="0.25">
      <c r="A88" t="s">
        <v>152</v>
      </c>
      <c r="G88" s="196"/>
      <c r="H88" s="195"/>
    </row>
    <row r="89" spans="1:10" x14ac:dyDescent="0.25">
      <c r="A89" t="s">
        <v>151</v>
      </c>
      <c r="G89" s="196"/>
      <c r="H89" s="195"/>
    </row>
    <row r="90" spans="1:10" x14ac:dyDescent="0.25">
      <c r="G90" s="196"/>
      <c r="H90" s="195"/>
    </row>
    <row r="92" spans="1:10" x14ac:dyDescent="0.25">
      <c r="A92" s="175" t="s">
        <v>150</v>
      </c>
      <c r="F92" s="194"/>
      <c r="G92" s="193"/>
      <c r="H92" s="193"/>
      <c r="I92" s="192"/>
    </row>
    <row r="93" spans="1:10" x14ac:dyDescent="0.25">
      <c r="A93" t="s">
        <v>149</v>
      </c>
      <c r="F93" s="191"/>
      <c r="G93" s="190"/>
      <c r="H93" s="190"/>
      <c r="I93" s="189"/>
    </row>
    <row r="94" spans="1:10" x14ac:dyDescent="0.25">
      <c r="A94" t="s">
        <v>148</v>
      </c>
      <c r="F94" s="179"/>
      <c r="G94" s="178"/>
      <c r="H94" s="178"/>
      <c r="I94" s="177"/>
    </row>
    <row r="95" spans="1:10" x14ac:dyDescent="0.25">
      <c r="A95" t="s">
        <v>147</v>
      </c>
    </row>
    <row r="97" spans="1:6" x14ac:dyDescent="0.25">
      <c r="A97" s="175" t="s">
        <v>146</v>
      </c>
    </row>
    <row r="98" spans="1:6" x14ac:dyDescent="0.25">
      <c r="A98" t="s">
        <v>145</v>
      </c>
    </row>
    <row r="99" spans="1:6" x14ac:dyDescent="0.25">
      <c r="A99" t="s">
        <v>144</v>
      </c>
    </row>
    <row r="100" spans="1:6" x14ac:dyDescent="0.25">
      <c r="A100" t="s">
        <v>143</v>
      </c>
    </row>
    <row r="101" spans="1:6" x14ac:dyDescent="0.25">
      <c r="A101" t="s">
        <v>142</v>
      </c>
      <c r="D101" s="176"/>
      <c r="E101" t="s">
        <v>141</v>
      </c>
    </row>
    <row r="102" spans="1:6" x14ac:dyDescent="0.25">
      <c r="A102" t="s">
        <v>140</v>
      </c>
      <c r="D102" s="176"/>
      <c r="E102" t="s">
        <v>139</v>
      </c>
    </row>
    <row r="103" spans="1:6" x14ac:dyDescent="0.25">
      <c r="A103" t="s">
        <v>138</v>
      </c>
      <c r="D103" s="188">
        <f>SUM(D101:D102)</f>
        <v>0</v>
      </c>
      <c r="E103" t="s">
        <v>137</v>
      </c>
    </row>
    <row r="104" spans="1:6" x14ac:dyDescent="0.25">
      <c r="A104" t="s">
        <v>136</v>
      </c>
      <c r="F104" s="185" t="s">
        <v>135</v>
      </c>
    </row>
    <row r="105" spans="1:6" x14ac:dyDescent="0.25">
      <c r="A105" t="s">
        <v>134</v>
      </c>
      <c r="F105" s="187" t="s">
        <v>133</v>
      </c>
    </row>
    <row r="106" spans="1:6" x14ac:dyDescent="0.25">
      <c r="A106" s="186" t="s">
        <v>132</v>
      </c>
      <c r="F106" s="185" t="s">
        <v>19</v>
      </c>
    </row>
    <row r="107" spans="1:6" x14ac:dyDescent="0.25">
      <c r="A107" s="186" t="s">
        <v>131</v>
      </c>
      <c r="F107" s="185" t="s">
        <v>20</v>
      </c>
    </row>
    <row r="110" spans="1:6" x14ac:dyDescent="0.25">
      <c r="A110" s="175" t="s">
        <v>130</v>
      </c>
      <c r="F110" s="176"/>
    </row>
    <row r="113" spans="1:9" x14ac:dyDescent="0.25">
      <c r="E113" s="170" t="s">
        <v>129</v>
      </c>
    </row>
    <row r="115" spans="1:9" ht="15.75" x14ac:dyDescent="0.25">
      <c r="A115" s="184" t="s">
        <v>128</v>
      </c>
      <c r="B115" s="184"/>
      <c r="C115" s="184"/>
      <c r="D115" s="184"/>
      <c r="E115" s="184"/>
      <c r="F115" s="184"/>
      <c r="G115" s="184"/>
      <c r="H115" s="184"/>
    </row>
    <row r="116" spans="1:9" ht="15.75" x14ac:dyDescent="0.25">
      <c r="I116" s="184"/>
    </row>
    <row r="117" spans="1:9" x14ac:dyDescent="0.25">
      <c r="A117" t="s">
        <v>127</v>
      </c>
    </row>
    <row r="118" spans="1:9" x14ac:dyDescent="0.25">
      <c r="A118" t="s">
        <v>126</v>
      </c>
    </row>
    <row r="119" spans="1:9" x14ac:dyDescent="0.25">
      <c r="A119" s="183" t="s">
        <v>125</v>
      </c>
    </row>
    <row r="121" spans="1:9" x14ac:dyDescent="0.25">
      <c r="A121" s="175" t="s">
        <v>124</v>
      </c>
    </row>
    <row r="122" spans="1:9" x14ac:dyDescent="0.25">
      <c r="A122" t="s">
        <v>123</v>
      </c>
    </row>
    <row r="123" spans="1:9" x14ac:dyDescent="0.25">
      <c r="A123" t="s">
        <v>122</v>
      </c>
    </row>
    <row r="124" spans="1:9" x14ac:dyDescent="0.25">
      <c r="A124" s="182" t="s">
        <v>121</v>
      </c>
    </row>
    <row r="125" spans="1:9" x14ac:dyDescent="0.25">
      <c r="A125" s="182" t="s">
        <v>120</v>
      </c>
    </row>
    <row r="126" spans="1:9" x14ac:dyDescent="0.25">
      <c r="A126" t="s">
        <v>119</v>
      </c>
    </row>
    <row r="127" spans="1:9" x14ac:dyDescent="0.25">
      <c r="A127" t="s">
        <v>118</v>
      </c>
    </row>
    <row r="128" spans="1:9" x14ac:dyDescent="0.25">
      <c r="A128" t="s">
        <v>117</v>
      </c>
    </row>
    <row r="130" spans="1:6" x14ac:dyDescent="0.25">
      <c r="A130" s="169"/>
      <c r="B130" s="169"/>
      <c r="C130" s="169"/>
      <c r="D130" s="169"/>
      <c r="E130" s="181" t="s">
        <v>116</v>
      </c>
      <c r="F130" s="181"/>
    </row>
    <row r="131" spans="1:6" x14ac:dyDescent="0.25">
      <c r="B131" s="174"/>
      <c r="C131" s="180"/>
      <c r="D131" s="173"/>
      <c r="E131" t="s">
        <v>115</v>
      </c>
    </row>
    <row r="132" spans="1:6" x14ac:dyDescent="0.25">
      <c r="B132" s="179"/>
      <c r="C132" s="178"/>
      <c r="D132" s="177"/>
      <c r="E132" t="s">
        <v>114</v>
      </c>
    </row>
    <row r="134" spans="1:6" x14ac:dyDescent="0.25">
      <c r="A134" s="175" t="s">
        <v>113</v>
      </c>
    </row>
    <row r="135" spans="1:6" x14ac:dyDescent="0.25">
      <c r="A135" t="s">
        <v>112</v>
      </c>
    </row>
    <row r="136" spans="1:6" x14ac:dyDescent="0.25">
      <c r="A136" t="s">
        <v>111</v>
      </c>
    </row>
    <row r="138" spans="1:6" x14ac:dyDescent="0.25">
      <c r="A138" s="176"/>
      <c r="B138" t="s">
        <v>110</v>
      </c>
    </row>
    <row r="141" spans="1:6" x14ac:dyDescent="0.25">
      <c r="A141" s="175" t="s">
        <v>109</v>
      </c>
    </row>
    <row r="142" spans="1:6" x14ac:dyDescent="0.25">
      <c r="A142" t="s">
        <v>108</v>
      </c>
    </row>
    <row r="144" spans="1:6" x14ac:dyDescent="0.25">
      <c r="A144" s="174"/>
      <c r="B144" s="173"/>
      <c r="C144" t="s">
        <v>107</v>
      </c>
    </row>
    <row r="145" spans="1:9" ht="15.75" x14ac:dyDescent="0.25">
      <c r="A145" s="172"/>
      <c r="B145" s="10"/>
      <c r="C145" s="10"/>
      <c r="D145" s="10"/>
      <c r="E145" s="10"/>
    </row>
    <row r="146" spans="1:9" s="169" customFormat="1" ht="15.75" x14ac:dyDescent="0.25">
      <c r="A146" s="171"/>
      <c r="B146"/>
      <c r="C146"/>
      <c r="D146"/>
      <c r="E146" s="170" t="s">
        <v>106</v>
      </c>
      <c r="F146"/>
      <c r="G146"/>
      <c r="H146"/>
      <c r="I146"/>
    </row>
    <row r="147" spans="1:9" s="169" customFormat="1" ht="15.75" x14ac:dyDescent="0.25">
      <c r="A147" s="171"/>
      <c r="B147"/>
      <c r="C147"/>
      <c r="D147"/>
      <c r="E147" s="170"/>
      <c r="F147"/>
      <c r="G147"/>
      <c r="H147"/>
      <c r="I147"/>
    </row>
    <row r="148" spans="1:9" s="169" customFormat="1" ht="15.75" x14ac:dyDescent="0.25">
      <c r="A148" s="36" t="s">
        <v>207</v>
      </c>
      <c r="B148"/>
      <c r="C148"/>
      <c r="D148"/>
      <c r="E148" s="170"/>
      <c r="F148"/>
      <c r="G148"/>
      <c r="H148"/>
      <c r="I148"/>
    </row>
    <row r="149" spans="1:9" ht="15.75" thickBot="1" x14ac:dyDescent="0.3">
      <c r="C149" s="61" t="s">
        <v>32</v>
      </c>
      <c r="D149" s="61" t="s">
        <v>33</v>
      </c>
    </row>
    <row r="150" spans="1:9" ht="15.75" thickBot="1" x14ac:dyDescent="0.3">
      <c r="A150" s="62" t="s">
        <v>34</v>
      </c>
      <c r="B150" s="63"/>
      <c r="C150" s="64"/>
      <c r="D150" s="64"/>
      <c r="E150" s="65"/>
      <c r="F150" s="65"/>
      <c r="G150" s="65"/>
      <c r="H150" s="65"/>
      <c r="I150" s="65"/>
    </row>
    <row r="151" spans="1:9" ht="15.75" thickBot="1" x14ac:dyDescent="0.3">
      <c r="A151" s="1" t="s">
        <v>0</v>
      </c>
      <c r="B151" s="250" t="str">
        <f>VLOOKUP(A151,[1]jobdisc!A$1:B$65536,2,FALSE)</f>
        <v>Publisher</v>
      </c>
      <c r="C151" s="250"/>
      <c r="D151" s="251"/>
      <c r="E151" s="2" t="s">
        <v>1</v>
      </c>
      <c r="F151" s="252"/>
      <c r="G151" s="253"/>
      <c r="H151" s="253"/>
      <c r="I151" s="254"/>
    </row>
    <row r="152" spans="1:9" ht="15.75" thickBot="1" x14ac:dyDescent="0.3">
      <c r="A152" s="255" t="str">
        <f>VLOOKUP(A151,[1]jobdisc!A$1:C$65536,3,FALSE)</f>
        <v>Oversees news, advertising, circulation, production departments and business office; is responsible for profit/loss.</v>
      </c>
      <c r="B152" s="256"/>
      <c r="C152" s="256"/>
      <c r="D152" s="257"/>
      <c r="E152" s="264"/>
      <c r="F152" s="265"/>
      <c r="G152" s="265"/>
      <c r="H152" s="265"/>
      <c r="I152" s="266"/>
    </row>
    <row r="153" spans="1:9" ht="15.75" thickBot="1" x14ac:dyDescent="0.3">
      <c r="A153" s="258"/>
      <c r="B153" s="259"/>
      <c r="C153" s="259"/>
      <c r="D153" s="260"/>
      <c r="E153" s="267" t="s">
        <v>2</v>
      </c>
      <c r="F153" s="268"/>
      <c r="G153" s="3"/>
      <c r="H153" s="3"/>
      <c r="I153" s="4"/>
    </row>
    <row r="154" spans="1:9" ht="15.75" thickBot="1" x14ac:dyDescent="0.3">
      <c r="A154" s="261"/>
      <c r="B154" s="262"/>
      <c r="C154" s="262"/>
      <c r="D154" s="263"/>
      <c r="E154" s="240"/>
      <c r="F154" s="241"/>
      <c r="G154" s="241"/>
      <c r="H154" s="241"/>
      <c r="I154" s="242"/>
    </row>
    <row r="155" spans="1:9" x14ac:dyDescent="0.25">
      <c r="A155" s="243" t="s">
        <v>3</v>
      </c>
      <c r="B155" s="244"/>
      <c r="C155" s="244"/>
      <c r="D155" s="244"/>
      <c r="E155" s="244"/>
      <c r="F155" s="244"/>
      <c r="G155" s="244"/>
      <c r="H155" s="244"/>
      <c r="I155" s="244"/>
    </row>
    <row r="156" spans="1:9" x14ac:dyDescent="0.25">
      <c r="A156" s="5"/>
      <c r="B156" s="6" t="s">
        <v>4</v>
      </c>
      <c r="C156" s="5"/>
      <c r="D156" s="7" t="s">
        <v>5</v>
      </c>
      <c r="E156" s="7"/>
      <c r="F156" s="5"/>
      <c r="G156" s="7" t="s">
        <v>6</v>
      </c>
      <c r="H156" s="7"/>
      <c r="I156" s="8"/>
    </row>
    <row r="157" spans="1:9" ht="15.75" thickBot="1" x14ac:dyDescent="0.3">
      <c r="A157" s="9"/>
      <c r="B157" s="10"/>
      <c r="C157" s="10"/>
      <c r="D157" s="11"/>
      <c r="E157" s="10"/>
      <c r="F157" s="10"/>
      <c r="G157" s="10"/>
      <c r="H157" s="10"/>
      <c r="I157" s="12"/>
    </row>
    <row r="158" spans="1:9" ht="15.75" thickTop="1" x14ac:dyDescent="0.25">
      <c r="A158" s="13"/>
      <c r="B158" s="14"/>
      <c r="C158" s="14"/>
      <c r="D158" s="14"/>
      <c r="E158" s="245" t="s">
        <v>7</v>
      </c>
      <c r="F158" s="246"/>
      <c r="G158" s="15"/>
      <c r="H158" s="15"/>
      <c r="I158" s="16"/>
    </row>
    <row r="159" spans="1:9" x14ac:dyDescent="0.25">
      <c r="A159" s="13"/>
      <c r="B159" s="14"/>
      <c r="C159" s="14"/>
      <c r="D159" s="14"/>
      <c r="E159" s="247"/>
      <c r="F159" s="248"/>
      <c r="G159" s="248"/>
      <c r="H159" s="248"/>
      <c r="I159" s="249"/>
    </row>
    <row r="160" spans="1:9" x14ac:dyDescent="0.25">
      <c r="A160" s="17" t="s">
        <v>8</v>
      </c>
      <c r="B160" s="18" t="s">
        <v>9</v>
      </c>
      <c r="C160" s="18" t="s">
        <v>10</v>
      </c>
      <c r="D160" s="19" t="s">
        <v>11</v>
      </c>
      <c r="E160" s="20"/>
      <c r="F160" s="21"/>
      <c r="G160" s="22" t="s">
        <v>12</v>
      </c>
      <c r="H160" s="23"/>
      <c r="I160" s="24"/>
    </row>
    <row r="161" spans="1:9" ht="15.75" x14ac:dyDescent="0.25">
      <c r="A161" s="25" t="s">
        <v>13</v>
      </c>
      <c r="B161" s="26" t="s">
        <v>14</v>
      </c>
      <c r="C161" s="26" t="s">
        <v>14</v>
      </c>
      <c r="D161" s="27" t="s">
        <v>14</v>
      </c>
      <c r="E161" s="28" t="s">
        <v>15</v>
      </c>
      <c r="F161" s="29"/>
      <c r="G161" s="30" t="s">
        <v>16</v>
      </c>
      <c r="H161" s="10"/>
      <c r="I161" s="12"/>
    </row>
    <row r="162" spans="1:9" ht="15.75" x14ac:dyDescent="0.25">
      <c r="A162" s="31" t="s">
        <v>17</v>
      </c>
      <c r="B162" s="32"/>
      <c r="C162" s="33">
        <f>(B162+D162)/2</f>
        <v>0</v>
      </c>
      <c r="D162" s="32"/>
      <c r="E162" s="34" t="s">
        <v>18</v>
      </c>
      <c r="F162" s="35"/>
      <c r="G162" s="30" t="s">
        <v>19</v>
      </c>
      <c r="H162" s="10"/>
      <c r="I162" s="12"/>
    </row>
    <row r="163" spans="1:9" ht="15.75" x14ac:dyDescent="0.25">
      <c r="A163" s="25"/>
      <c r="B163" s="36"/>
      <c r="C163" s="36"/>
      <c r="D163" s="36"/>
      <c r="E163" s="14"/>
      <c r="F163" s="14"/>
      <c r="G163" s="30" t="s">
        <v>20</v>
      </c>
      <c r="H163" s="10"/>
      <c r="I163" s="12"/>
    </row>
    <row r="164" spans="1:9" x14ac:dyDescent="0.25">
      <c r="A164" s="37" t="s">
        <v>21</v>
      </c>
      <c r="B164" s="38"/>
      <c r="C164" s="38"/>
      <c r="D164" s="38" t="s">
        <v>22</v>
      </c>
      <c r="E164" s="38"/>
      <c r="F164" s="39"/>
      <c r="G164" s="23"/>
      <c r="H164" s="23"/>
      <c r="I164" s="24"/>
    </row>
    <row r="165" spans="1:9" ht="15.75" x14ac:dyDescent="0.25">
      <c r="A165" s="40" t="s">
        <v>212</v>
      </c>
      <c r="B165" s="41"/>
      <c r="C165" s="42" t="s">
        <v>23</v>
      </c>
      <c r="D165" s="41" t="s">
        <v>24</v>
      </c>
      <c r="E165" s="41"/>
      <c r="F165" s="43" t="s">
        <v>25</v>
      </c>
      <c r="G165" s="41" t="s">
        <v>26</v>
      </c>
      <c r="H165" s="44"/>
      <c r="I165" s="12"/>
    </row>
    <row r="166" spans="1:9" ht="15.75" x14ac:dyDescent="0.25">
      <c r="A166" s="45"/>
      <c r="B166" s="46"/>
      <c r="C166" s="47"/>
      <c r="D166" s="46"/>
      <c r="E166" s="46"/>
      <c r="F166" s="47"/>
      <c r="G166" s="48" t="s">
        <v>18</v>
      </c>
      <c r="H166" s="35"/>
      <c r="I166" s="49"/>
    </row>
    <row r="167" spans="1:9" ht="15.75" x14ac:dyDescent="0.25">
      <c r="A167" s="9"/>
      <c r="B167" s="10"/>
      <c r="C167" s="50"/>
      <c r="D167" s="10"/>
      <c r="E167" s="10"/>
      <c r="F167" s="50"/>
      <c r="G167" s="10"/>
      <c r="H167" s="10"/>
      <c r="I167" s="12"/>
    </row>
    <row r="168" spans="1:9" x14ac:dyDescent="0.25">
      <c r="A168" s="17" t="s">
        <v>27</v>
      </c>
      <c r="B168" s="21"/>
      <c r="C168" s="21"/>
      <c r="D168" s="21"/>
      <c r="E168" s="21"/>
      <c r="F168" s="21"/>
      <c r="G168" s="21"/>
      <c r="H168" s="21"/>
      <c r="I168" s="51"/>
    </row>
    <row r="169" spans="1:9" x14ac:dyDescent="0.25">
      <c r="A169" s="31" t="s">
        <v>28</v>
      </c>
      <c r="B169" s="52"/>
      <c r="C169" s="53"/>
      <c r="D169" s="54" t="s">
        <v>29</v>
      </c>
      <c r="E169" s="52"/>
      <c r="F169" s="55" t="s">
        <v>30</v>
      </c>
      <c r="G169" s="53"/>
      <c r="H169" s="54" t="s">
        <v>29</v>
      </c>
      <c r="I169" s="49"/>
    </row>
    <row r="170" spans="1:9" x14ac:dyDescent="0.25">
      <c r="A170" s="25"/>
      <c r="B170" s="14"/>
      <c r="C170" s="14"/>
      <c r="D170" s="28"/>
      <c r="E170" s="56"/>
      <c r="F170" s="41"/>
      <c r="G170" s="10"/>
      <c r="H170" s="41"/>
      <c r="I170" s="10"/>
    </row>
    <row r="171" spans="1:9" ht="15.75" x14ac:dyDescent="0.25">
      <c r="A171" s="57" t="s">
        <v>31</v>
      </c>
      <c r="B171" s="58"/>
      <c r="C171" s="58"/>
      <c r="D171" s="58"/>
      <c r="E171" s="47"/>
      <c r="F171" s="10"/>
      <c r="G171" s="10"/>
      <c r="H171" s="10"/>
      <c r="I171" s="10"/>
    </row>
    <row r="172" spans="1:9" x14ac:dyDescent="0.25">
      <c r="A172" s="59"/>
      <c r="B172" s="59"/>
      <c r="C172" s="59"/>
      <c r="D172" s="59"/>
      <c r="E172" s="59"/>
      <c r="F172" s="59"/>
      <c r="G172" s="59"/>
      <c r="H172" s="59"/>
      <c r="I172" s="60"/>
    </row>
    <row r="173" spans="1:9" ht="15.75" thickBot="1" x14ac:dyDescent="0.3"/>
    <row r="174" spans="1:9" ht="15.75" thickBot="1" x14ac:dyDescent="0.3">
      <c r="A174" s="1" t="s">
        <v>35</v>
      </c>
      <c r="B174" s="250" t="str">
        <f>VLOOKUP(A174,[1]jobdisc!A$1:B$65536,2,FALSE)</f>
        <v>Managing Editor</v>
      </c>
      <c r="C174" s="250"/>
      <c r="D174" s="251"/>
      <c r="E174" s="2" t="s">
        <v>1</v>
      </c>
      <c r="F174" s="252"/>
      <c r="G174" s="253"/>
      <c r="H174" s="253"/>
      <c r="I174" s="254"/>
    </row>
    <row r="175" spans="1:9" ht="15.75" thickBot="1" x14ac:dyDescent="0.3">
      <c r="A175" s="255" t="str">
        <f>VLOOKUP(A174,[1]jobdisc!A$1:C$65536,3,FALSE)</f>
        <v xml:space="preserve">Manages day-to-day newsroom operation.  </v>
      </c>
      <c r="B175" s="256"/>
      <c r="C175" s="256"/>
      <c r="D175" s="257"/>
      <c r="E175" s="264"/>
      <c r="F175" s="265"/>
      <c r="G175" s="265"/>
      <c r="H175" s="265"/>
      <c r="I175" s="266"/>
    </row>
    <row r="176" spans="1:9" ht="15.75" thickBot="1" x14ac:dyDescent="0.3">
      <c r="A176" s="258"/>
      <c r="B176" s="259"/>
      <c r="C176" s="259"/>
      <c r="D176" s="260"/>
      <c r="E176" s="267" t="s">
        <v>2</v>
      </c>
      <c r="F176" s="268"/>
      <c r="G176" s="3"/>
      <c r="H176" s="3"/>
      <c r="I176" s="4"/>
    </row>
    <row r="177" spans="1:9" ht="15.75" thickBot="1" x14ac:dyDescent="0.3">
      <c r="A177" s="261"/>
      <c r="B177" s="262"/>
      <c r="C177" s="262"/>
      <c r="D177" s="263"/>
      <c r="E177" s="240"/>
      <c r="F177" s="241"/>
      <c r="G177" s="241"/>
      <c r="H177" s="241"/>
      <c r="I177" s="242"/>
    </row>
    <row r="178" spans="1:9" x14ac:dyDescent="0.25">
      <c r="A178" s="243" t="s">
        <v>3</v>
      </c>
      <c r="B178" s="244"/>
      <c r="C178" s="244"/>
      <c r="D178" s="244"/>
      <c r="E178" s="244"/>
      <c r="F178" s="244"/>
      <c r="G178" s="244"/>
      <c r="H178" s="244"/>
      <c r="I178" s="244"/>
    </row>
    <row r="179" spans="1:9" x14ac:dyDescent="0.25">
      <c r="A179" s="5"/>
      <c r="B179" s="6" t="s">
        <v>4</v>
      </c>
      <c r="C179" s="5"/>
      <c r="D179" s="7" t="s">
        <v>5</v>
      </c>
      <c r="E179" s="7"/>
      <c r="F179" s="5"/>
      <c r="G179" s="7" t="s">
        <v>6</v>
      </c>
      <c r="H179" s="7"/>
      <c r="I179" s="8"/>
    </row>
    <row r="180" spans="1:9" ht="15.75" thickBot="1" x14ac:dyDescent="0.3">
      <c r="A180" s="9"/>
      <c r="B180" s="10"/>
      <c r="C180" s="10"/>
      <c r="D180" s="11"/>
      <c r="E180" s="10"/>
      <c r="F180" s="10"/>
      <c r="G180" s="10"/>
      <c r="H180" s="10"/>
      <c r="I180" s="12"/>
    </row>
    <row r="181" spans="1:9" ht="15.75" thickTop="1" x14ac:dyDescent="0.25">
      <c r="A181" s="13"/>
      <c r="B181" s="14"/>
      <c r="C181" s="14"/>
      <c r="D181" s="14"/>
      <c r="E181" s="245" t="s">
        <v>7</v>
      </c>
      <c r="F181" s="246"/>
      <c r="G181" s="15"/>
      <c r="H181" s="15"/>
      <c r="I181" s="16"/>
    </row>
    <row r="182" spans="1:9" x14ac:dyDescent="0.25">
      <c r="A182" s="13"/>
      <c r="B182" s="14"/>
      <c r="C182" s="14"/>
      <c r="D182" s="14"/>
      <c r="E182" s="247"/>
      <c r="F182" s="248"/>
      <c r="G182" s="248"/>
      <c r="H182" s="248"/>
      <c r="I182" s="249"/>
    </row>
    <row r="183" spans="1:9" x14ac:dyDescent="0.25">
      <c r="A183" s="17" t="s">
        <v>8</v>
      </c>
      <c r="B183" s="18" t="s">
        <v>9</v>
      </c>
      <c r="C183" s="18" t="s">
        <v>10</v>
      </c>
      <c r="D183" s="19" t="s">
        <v>11</v>
      </c>
      <c r="E183" s="20"/>
      <c r="F183" s="21"/>
      <c r="G183" s="22" t="s">
        <v>12</v>
      </c>
      <c r="H183" s="23"/>
      <c r="I183" s="24"/>
    </row>
    <row r="184" spans="1:9" ht="15.75" x14ac:dyDescent="0.25">
      <c r="A184" s="25" t="s">
        <v>13</v>
      </c>
      <c r="B184" s="26" t="s">
        <v>14</v>
      </c>
      <c r="C184" s="26" t="s">
        <v>14</v>
      </c>
      <c r="D184" s="27" t="s">
        <v>14</v>
      </c>
      <c r="E184" s="28" t="s">
        <v>15</v>
      </c>
      <c r="F184" s="29"/>
      <c r="G184" s="30" t="s">
        <v>16</v>
      </c>
      <c r="H184" s="10"/>
      <c r="I184" s="12"/>
    </row>
    <row r="185" spans="1:9" ht="15.75" x14ac:dyDescent="0.25">
      <c r="A185" s="31" t="s">
        <v>17</v>
      </c>
      <c r="B185" s="32"/>
      <c r="C185" s="33">
        <f>(B185+D185)/2</f>
        <v>0</v>
      </c>
      <c r="D185" s="32"/>
      <c r="E185" s="34" t="s">
        <v>18</v>
      </c>
      <c r="F185" s="35"/>
      <c r="G185" s="30" t="s">
        <v>19</v>
      </c>
      <c r="H185" s="10"/>
      <c r="I185" s="12"/>
    </row>
    <row r="186" spans="1:9" ht="15.75" x14ac:dyDescent="0.25">
      <c r="A186" s="25"/>
      <c r="B186" s="36"/>
      <c r="C186" s="36"/>
      <c r="D186" s="36"/>
      <c r="E186" s="14"/>
      <c r="F186" s="14"/>
      <c r="G186" s="30" t="s">
        <v>20</v>
      </c>
      <c r="H186" s="10"/>
      <c r="I186" s="12"/>
    </row>
    <row r="187" spans="1:9" x14ac:dyDescent="0.25">
      <c r="A187" s="37" t="s">
        <v>21</v>
      </c>
      <c r="B187" s="38"/>
      <c r="C187" s="38"/>
      <c r="D187" s="38" t="s">
        <v>22</v>
      </c>
      <c r="E187" s="38"/>
      <c r="F187" s="39"/>
      <c r="G187" s="23"/>
      <c r="H187" s="23"/>
      <c r="I187" s="24"/>
    </row>
    <row r="188" spans="1:9" ht="15.75" x14ac:dyDescent="0.25">
      <c r="A188" s="40" t="s">
        <v>212</v>
      </c>
      <c r="B188" s="41"/>
      <c r="C188" s="42" t="s">
        <v>23</v>
      </c>
      <c r="D188" s="41" t="s">
        <v>24</v>
      </c>
      <c r="E188" s="41"/>
      <c r="F188" s="43" t="s">
        <v>25</v>
      </c>
      <c r="G188" s="41" t="s">
        <v>26</v>
      </c>
      <c r="H188" s="44"/>
      <c r="I188" s="12"/>
    </row>
    <row r="189" spans="1:9" ht="15.75" x14ac:dyDescent="0.25">
      <c r="A189" s="45"/>
      <c r="B189" s="46"/>
      <c r="C189" s="47"/>
      <c r="D189" s="46"/>
      <c r="E189" s="46"/>
      <c r="F189" s="47"/>
      <c r="G189" s="48" t="s">
        <v>18</v>
      </c>
      <c r="H189" s="35"/>
      <c r="I189" s="49"/>
    </row>
    <row r="190" spans="1:9" ht="15.75" x14ac:dyDescent="0.25">
      <c r="A190" s="9"/>
      <c r="B190" s="10"/>
      <c r="C190" s="50"/>
      <c r="D190" s="10"/>
      <c r="E190" s="10"/>
      <c r="F190" s="50"/>
      <c r="G190" s="10"/>
      <c r="H190" s="10"/>
      <c r="I190" s="12"/>
    </row>
    <row r="191" spans="1:9" x14ac:dyDescent="0.25">
      <c r="A191" s="17" t="s">
        <v>27</v>
      </c>
      <c r="B191" s="21"/>
      <c r="C191" s="21"/>
      <c r="D191" s="21"/>
      <c r="E191" s="21"/>
      <c r="F191" s="21"/>
      <c r="G191" s="21"/>
      <c r="H191" s="21"/>
      <c r="I191" s="51"/>
    </row>
    <row r="192" spans="1:9" x14ac:dyDescent="0.25">
      <c r="A192" s="31" t="s">
        <v>28</v>
      </c>
      <c r="B192" s="52"/>
      <c r="C192" s="53"/>
      <c r="D192" s="54" t="s">
        <v>29</v>
      </c>
      <c r="E192" s="52"/>
      <c r="F192" s="55" t="s">
        <v>30</v>
      </c>
      <c r="G192" s="53"/>
      <c r="H192" s="54" t="s">
        <v>29</v>
      </c>
      <c r="I192" s="49"/>
    </row>
    <row r="193" spans="1:9" x14ac:dyDescent="0.25">
      <c r="A193" s="25"/>
      <c r="B193" s="14"/>
      <c r="C193" s="14"/>
      <c r="D193" s="28"/>
      <c r="E193" s="56"/>
      <c r="F193" s="41"/>
      <c r="G193" s="10"/>
      <c r="H193" s="41"/>
      <c r="I193" s="10"/>
    </row>
    <row r="194" spans="1:9" ht="15.75" x14ac:dyDescent="0.25">
      <c r="A194" s="57" t="s">
        <v>31</v>
      </c>
      <c r="B194" s="58"/>
      <c r="C194" s="58"/>
      <c r="D194" s="58"/>
      <c r="E194" s="47"/>
      <c r="F194" s="10"/>
      <c r="G194" s="10"/>
      <c r="H194" s="10"/>
      <c r="I194" s="10"/>
    </row>
    <row r="195" spans="1:9" x14ac:dyDescent="0.25">
      <c r="A195" s="59"/>
      <c r="B195" s="59"/>
      <c r="C195" s="59"/>
      <c r="D195" s="59"/>
      <c r="E195" s="59"/>
      <c r="F195" s="59"/>
      <c r="G195" s="59"/>
      <c r="H195" s="59"/>
      <c r="I195" s="60"/>
    </row>
    <row r="196" spans="1:9" ht="15.75" thickBot="1" x14ac:dyDescent="0.3"/>
    <row r="197" spans="1:9" ht="15.75" thickBot="1" x14ac:dyDescent="0.3">
      <c r="A197" s="1" t="s">
        <v>36</v>
      </c>
      <c r="B197" s="250" t="str">
        <f>VLOOKUP(A197,[1]jobdisc!A$1:B$65536,2,FALSE)</f>
        <v>Top Advertising Executive</v>
      </c>
      <c r="C197" s="250"/>
      <c r="D197" s="251"/>
      <c r="E197" s="2" t="s">
        <v>1</v>
      </c>
      <c r="F197" s="252"/>
      <c r="G197" s="253"/>
      <c r="H197" s="253"/>
      <c r="I197" s="254"/>
    </row>
    <row r="198" spans="1:9" ht="15.75" thickBot="1" x14ac:dyDescent="0.3">
      <c r="A198" s="255" t="str">
        <f>VLOOKUP(A197,[1]jobdisc!A$1:C$65536,3,FALSE)</f>
        <v>Directs advertising sales, creative and dispatch departments, usually including classified, national and retail departments</v>
      </c>
      <c r="B198" s="256"/>
      <c r="C198" s="256"/>
      <c r="D198" s="257"/>
      <c r="E198" s="264"/>
      <c r="F198" s="265"/>
      <c r="G198" s="265"/>
      <c r="H198" s="265"/>
      <c r="I198" s="266"/>
    </row>
    <row r="199" spans="1:9" ht="15.75" thickBot="1" x14ac:dyDescent="0.3">
      <c r="A199" s="258"/>
      <c r="B199" s="259"/>
      <c r="C199" s="259"/>
      <c r="D199" s="260"/>
      <c r="E199" s="267" t="s">
        <v>2</v>
      </c>
      <c r="F199" s="268"/>
      <c r="G199" s="3"/>
      <c r="H199" s="3"/>
      <c r="I199" s="4"/>
    </row>
    <row r="200" spans="1:9" ht="15.75" thickBot="1" x14ac:dyDescent="0.3">
      <c r="A200" s="261"/>
      <c r="B200" s="262"/>
      <c r="C200" s="262"/>
      <c r="D200" s="263"/>
      <c r="E200" s="240"/>
      <c r="F200" s="241"/>
      <c r="G200" s="241"/>
      <c r="H200" s="241"/>
      <c r="I200" s="242"/>
    </row>
    <row r="201" spans="1:9" x14ac:dyDescent="0.25">
      <c r="A201" s="243" t="s">
        <v>3</v>
      </c>
      <c r="B201" s="244"/>
      <c r="C201" s="244"/>
      <c r="D201" s="244"/>
      <c r="E201" s="244"/>
      <c r="F201" s="244"/>
      <c r="G201" s="244"/>
      <c r="H201" s="244"/>
      <c r="I201" s="244"/>
    </row>
    <row r="202" spans="1:9" x14ac:dyDescent="0.25">
      <c r="A202" s="5"/>
      <c r="B202" s="6" t="s">
        <v>4</v>
      </c>
      <c r="C202" s="5"/>
      <c r="D202" s="7" t="s">
        <v>5</v>
      </c>
      <c r="E202" s="7"/>
      <c r="F202" s="5"/>
      <c r="G202" s="7" t="s">
        <v>6</v>
      </c>
      <c r="H202" s="7"/>
      <c r="I202" s="8"/>
    </row>
    <row r="203" spans="1:9" ht="15.75" thickBot="1" x14ac:dyDescent="0.3">
      <c r="A203" s="9"/>
      <c r="B203" s="10"/>
      <c r="C203" s="10"/>
      <c r="D203" s="11"/>
      <c r="E203" s="10"/>
      <c r="F203" s="10"/>
      <c r="G203" s="10"/>
      <c r="H203" s="10"/>
      <c r="I203" s="12"/>
    </row>
    <row r="204" spans="1:9" ht="15.75" thickTop="1" x14ac:dyDescent="0.25">
      <c r="A204" s="13"/>
      <c r="B204" s="14"/>
      <c r="C204" s="14"/>
      <c r="D204" s="14"/>
      <c r="E204" s="245" t="s">
        <v>7</v>
      </c>
      <c r="F204" s="246"/>
      <c r="G204" s="15"/>
      <c r="H204" s="15"/>
      <c r="I204" s="16"/>
    </row>
    <row r="205" spans="1:9" x14ac:dyDescent="0.25">
      <c r="A205" s="13"/>
      <c r="B205" s="14"/>
      <c r="C205" s="14"/>
      <c r="D205" s="14"/>
      <c r="E205" s="247"/>
      <c r="F205" s="248"/>
      <c r="G205" s="248"/>
      <c r="H205" s="248"/>
      <c r="I205" s="249"/>
    </row>
    <row r="206" spans="1:9" x14ac:dyDescent="0.25">
      <c r="A206" s="17" t="s">
        <v>8</v>
      </c>
      <c r="B206" s="18" t="s">
        <v>9</v>
      </c>
      <c r="C206" s="18" t="s">
        <v>10</v>
      </c>
      <c r="D206" s="19" t="s">
        <v>11</v>
      </c>
      <c r="E206" s="20"/>
      <c r="F206" s="21"/>
      <c r="G206" s="22" t="s">
        <v>12</v>
      </c>
      <c r="H206" s="23"/>
      <c r="I206" s="24"/>
    </row>
    <row r="207" spans="1:9" ht="15.75" x14ac:dyDescent="0.25">
      <c r="A207" s="25" t="s">
        <v>13</v>
      </c>
      <c r="B207" s="26" t="s">
        <v>14</v>
      </c>
      <c r="C207" s="26" t="s">
        <v>14</v>
      </c>
      <c r="D207" s="27" t="s">
        <v>14</v>
      </c>
      <c r="E207" s="28" t="s">
        <v>15</v>
      </c>
      <c r="F207" s="29"/>
      <c r="G207" s="30" t="s">
        <v>16</v>
      </c>
      <c r="H207" s="10"/>
      <c r="I207" s="12"/>
    </row>
    <row r="208" spans="1:9" ht="15.75" x14ac:dyDescent="0.25">
      <c r="A208" s="31" t="s">
        <v>17</v>
      </c>
      <c r="B208" s="32"/>
      <c r="C208" s="33">
        <f>(B208+D208)/2</f>
        <v>0</v>
      </c>
      <c r="D208" s="32"/>
      <c r="E208" s="34" t="s">
        <v>18</v>
      </c>
      <c r="F208" s="66"/>
      <c r="G208" s="30" t="s">
        <v>19</v>
      </c>
      <c r="H208" s="10"/>
      <c r="I208" s="12"/>
    </row>
    <row r="209" spans="1:9" ht="15.75" x14ac:dyDescent="0.25">
      <c r="A209" s="25"/>
      <c r="B209" s="36"/>
      <c r="C209" s="36"/>
      <c r="D209" s="36"/>
      <c r="E209" s="14"/>
      <c r="F209" s="14"/>
      <c r="G209" s="30" t="s">
        <v>20</v>
      </c>
      <c r="H209" s="10"/>
      <c r="I209" s="12"/>
    </row>
    <row r="210" spans="1:9" x14ac:dyDescent="0.25">
      <c r="A210" s="37" t="s">
        <v>21</v>
      </c>
      <c r="B210" s="38"/>
      <c r="C210" s="38"/>
      <c r="D210" s="38" t="s">
        <v>22</v>
      </c>
      <c r="E210" s="38"/>
      <c r="F210" s="39"/>
      <c r="G210" s="23"/>
      <c r="H210" s="23"/>
      <c r="I210" s="24"/>
    </row>
    <row r="211" spans="1:9" ht="15.75" x14ac:dyDescent="0.25">
      <c r="A211" s="40" t="s">
        <v>212</v>
      </c>
      <c r="B211" s="41"/>
      <c r="C211" s="42" t="s">
        <v>23</v>
      </c>
      <c r="D211" s="41" t="s">
        <v>24</v>
      </c>
      <c r="E211" s="41"/>
      <c r="F211" s="43" t="s">
        <v>25</v>
      </c>
      <c r="G211" s="41" t="s">
        <v>26</v>
      </c>
      <c r="H211" s="44"/>
      <c r="I211" s="12"/>
    </row>
    <row r="212" spans="1:9" ht="15.75" x14ac:dyDescent="0.25">
      <c r="A212" s="45"/>
      <c r="B212" s="46"/>
      <c r="C212" s="47"/>
      <c r="D212" s="46"/>
      <c r="E212" s="46"/>
      <c r="F212" s="47"/>
      <c r="G212" s="48" t="s">
        <v>18</v>
      </c>
      <c r="H212" s="35"/>
      <c r="I212" s="49"/>
    </row>
    <row r="213" spans="1:9" ht="15.75" x14ac:dyDescent="0.25">
      <c r="A213" s="9"/>
      <c r="B213" s="10"/>
      <c r="C213" s="50"/>
      <c r="D213" s="10"/>
      <c r="E213" s="10"/>
      <c r="F213" s="50"/>
      <c r="G213" s="10"/>
      <c r="H213" s="10"/>
      <c r="I213" s="12"/>
    </row>
    <row r="214" spans="1:9" x14ac:dyDescent="0.25">
      <c r="A214" s="17" t="s">
        <v>27</v>
      </c>
      <c r="B214" s="21"/>
      <c r="C214" s="21"/>
      <c r="D214" s="21"/>
      <c r="E214" s="21"/>
      <c r="F214" s="21"/>
      <c r="G214" s="21"/>
      <c r="H214" s="21"/>
      <c r="I214" s="51"/>
    </row>
    <row r="215" spans="1:9" x14ac:dyDescent="0.25">
      <c r="A215" s="31" t="s">
        <v>28</v>
      </c>
      <c r="B215" s="52"/>
      <c r="C215" s="53"/>
      <c r="D215" s="54" t="s">
        <v>29</v>
      </c>
      <c r="E215" s="52"/>
      <c r="F215" s="55" t="s">
        <v>30</v>
      </c>
      <c r="G215" s="53"/>
      <c r="H215" s="54" t="s">
        <v>29</v>
      </c>
      <c r="I215" s="49"/>
    </row>
    <row r="216" spans="1:9" x14ac:dyDescent="0.25">
      <c r="A216" s="25"/>
      <c r="B216" s="14"/>
      <c r="C216" s="14"/>
      <c r="D216" s="28"/>
      <c r="E216" s="56"/>
      <c r="F216" s="41"/>
      <c r="G216" s="10"/>
      <c r="H216" s="41"/>
      <c r="I216" s="10"/>
    </row>
    <row r="217" spans="1:9" ht="15.75" x14ac:dyDescent="0.25">
      <c r="A217" s="57" t="s">
        <v>31</v>
      </c>
      <c r="B217" s="58"/>
      <c r="C217" s="58"/>
      <c r="D217" s="58"/>
      <c r="E217" s="47"/>
      <c r="F217" s="10"/>
      <c r="G217" s="10"/>
      <c r="H217" s="10"/>
      <c r="I217" s="10"/>
    </row>
    <row r="218" spans="1:9" x14ac:dyDescent="0.25">
      <c r="A218" s="59"/>
      <c r="B218" s="59"/>
      <c r="C218" s="59"/>
      <c r="D218" s="59"/>
      <c r="E218" s="59"/>
      <c r="F218" s="59"/>
      <c r="G218" s="59"/>
      <c r="H218" s="59"/>
      <c r="I218" s="60"/>
    </row>
    <row r="219" spans="1:9" ht="15.75" thickBot="1" x14ac:dyDescent="0.3"/>
    <row r="220" spans="1:9" ht="15.75" thickBot="1" x14ac:dyDescent="0.3">
      <c r="A220" s="1" t="s">
        <v>37</v>
      </c>
      <c r="B220" s="250" t="str">
        <f>VLOOKUP(A220,[1]jobdisc!A$1:B$65536,2,FALSE)</f>
        <v>Business Manager</v>
      </c>
      <c r="C220" s="250"/>
      <c r="D220" s="251"/>
      <c r="E220" s="2" t="s">
        <v>1</v>
      </c>
      <c r="F220" s="252"/>
      <c r="G220" s="253"/>
      <c r="H220" s="253"/>
      <c r="I220" s="254"/>
    </row>
    <row r="221" spans="1:9" ht="15.75" thickBot="1" x14ac:dyDescent="0.3">
      <c r="A221" s="255" t="str">
        <f>VLOOKUP(A220,[1]jobdisc!A$1:C$65536,3,FALSE)</f>
        <v xml:space="preserve">Manages all business office operations.  </v>
      </c>
      <c r="B221" s="256"/>
      <c r="C221" s="256"/>
      <c r="D221" s="257"/>
      <c r="E221" s="264"/>
      <c r="F221" s="265"/>
      <c r="G221" s="265"/>
      <c r="H221" s="265"/>
      <c r="I221" s="266"/>
    </row>
    <row r="222" spans="1:9" ht="15.75" thickBot="1" x14ac:dyDescent="0.3">
      <c r="A222" s="258"/>
      <c r="B222" s="259"/>
      <c r="C222" s="259"/>
      <c r="D222" s="260"/>
      <c r="E222" s="267" t="s">
        <v>2</v>
      </c>
      <c r="F222" s="268"/>
      <c r="G222" s="3"/>
      <c r="H222" s="3"/>
      <c r="I222" s="4"/>
    </row>
    <row r="223" spans="1:9" ht="15.75" thickBot="1" x14ac:dyDescent="0.3">
      <c r="A223" s="261"/>
      <c r="B223" s="262"/>
      <c r="C223" s="262"/>
      <c r="D223" s="263"/>
      <c r="E223" s="240"/>
      <c r="F223" s="241"/>
      <c r="G223" s="241"/>
      <c r="H223" s="241"/>
      <c r="I223" s="242"/>
    </row>
    <row r="224" spans="1:9" x14ac:dyDescent="0.25">
      <c r="A224" s="243" t="s">
        <v>3</v>
      </c>
      <c r="B224" s="244"/>
      <c r="C224" s="244"/>
      <c r="D224" s="244"/>
      <c r="E224" s="244"/>
      <c r="F224" s="244"/>
      <c r="G224" s="244"/>
      <c r="H224" s="244"/>
      <c r="I224" s="244"/>
    </row>
    <row r="225" spans="1:9" x14ac:dyDescent="0.25">
      <c r="A225" s="5"/>
      <c r="B225" s="6" t="s">
        <v>4</v>
      </c>
      <c r="C225" s="5"/>
      <c r="D225" s="7" t="s">
        <v>5</v>
      </c>
      <c r="E225" s="7"/>
      <c r="F225" s="5"/>
      <c r="G225" s="7" t="s">
        <v>6</v>
      </c>
      <c r="H225" s="7"/>
      <c r="I225" s="8"/>
    </row>
    <row r="226" spans="1:9" ht="15.75" thickBot="1" x14ac:dyDescent="0.3">
      <c r="A226" s="9"/>
      <c r="B226" s="10"/>
      <c r="C226" s="10"/>
      <c r="D226" s="11"/>
      <c r="E226" s="10"/>
      <c r="F226" s="10"/>
      <c r="G226" s="10"/>
      <c r="H226" s="10"/>
      <c r="I226" s="12"/>
    </row>
    <row r="227" spans="1:9" ht="15.75" thickTop="1" x14ac:dyDescent="0.25">
      <c r="A227" s="13"/>
      <c r="B227" s="14"/>
      <c r="C227" s="14"/>
      <c r="D227" s="14"/>
      <c r="E227" s="245" t="s">
        <v>7</v>
      </c>
      <c r="F227" s="246"/>
      <c r="G227" s="15"/>
      <c r="H227" s="15"/>
      <c r="I227" s="16"/>
    </row>
    <row r="228" spans="1:9" x14ac:dyDescent="0.25">
      <c r="A228" s="13"/>
      <c r="B228" s="14"/>
      <c r="C228" s="14"/>
      <c r="D228" s="14"/>
      <c r="E228" s="247"/>
      <c r="F228" s="248"/>
      <c r="G228" s="248"/>
      <c r="H228" s="248"/>
      <c r="I228" s="249"/>
    </row>
    <row r="229" spans="1:9" x14ac:dyDescent="0.25">
      <c r="A229" s="17" t="s">
        <v>8</v>
      </c>
      <c r="B229" s="18" t="s">
        <v>9</v>
      </c>
      <c r="C229" s="18" t="s">
        <v>10</v>
      </c>
      <c r="D229" s="19" t="s">
        <v>11</v>
      </c>
      <c r="E229" s="20"/>
      <c r="F229" s="21"/>
      <c r="G229" s="22" t="s">
        <v>12</v>
      </c>
      <c r="H229" s="23"/>
      <c r="I229" s="24"/>
    </row>
    <row r="230" spans="1:9" ht="15.75" x14ac:dyDescent="0.25">
      <c r="A230" s="25" t="s">
        <v>13</v>
      </c>
      <c r="B230" s="26" t="s">
        <v>14</v>
      </c>
      <c r="C230" s="26" t="s">
        <v>14</v>
      </c>
      <c r="D230" s="27" t="s">
        <v>14</v>
      </c>
      <c r="E230" s="28" t="s">
        <v>15</v>
      </c>
      <c r="F230" s="29"/>
      <c r="G230" s="30" t="s">
        <v>16</v>
      </c>
      <c r="H230" s="10"/>
      <c r="I230" s="12"/>
    </row>
    <row r="231" spans="1:9" ht="15.75" x14ac:dyDescent="0.25">
      <c r="A231" s="31" t="s">
        <v>17</v>
      </c>
      <c r="B231" s="32"/>
      <c r="C231" s="33">
        <f>(B231+D231)/2</f>
        <v>0</v>
      </c>
      <c r="D231" s="32"/>
      <c r="E231" s="34" t="s">
        <v>18</v>
      </c>
      <c r="F231" s="35"/>
      <c r="G231" s="30" t="s">
        <v>19</v>
      </c>
      <c r="H231" s="10"/>
      <c r="I231" s="12"/>
    </row>
    <row r="232" spans="1:9" ht="15.75" x14ac:dyDescent="0.25">
      <c r="A232" s="25"/>
      <c r="B232" s="36"/>
      <c r="C232" s="36"/>
      <c r="D232" s="36"/>
      <c r="E232" s="14"/>
      <c r="F232" s="14"/>
      <c r="G232" s="30" t="s">
        <v>20</v>
      </c>
      <c r="H232" s="10"/>
      <c r="I232" s="12"/>
    </row>
    <row r="233" spans="1:9" x14ac:dyDescent="0.25">
      <c r="A233" s="37" t="s">
        <v>21</v>
      </c>
      <c r="B233" s="38"/>
      <c r="C233" s="38"/>
      <c r="D233" s="38" t="s">
        <v>22</v>
      </c>
      <c r="E233" s="38"/>
      <c r="F233" s="39"/>
      <c r="G233" s="23"/>
      <c r="H233" s="23"/>
      <c r="I233" s="24"/>
    </row>
    <row r="234" spans="1:9" ht="15.75" x14ac:dyDescent="0.25">
      <c r="A234" s="40" t="s">
        <v>212</v>
      </c>
      <c r="B234" s="41"/>
      <c r="C234" s="42" t="s">
        <v>23</v>
      </c>
      <c r="D234" s="41" t="s">
        <v>24</v>
      </c>
      <c r="E234" s="41"/>
      <c r="F234" s="43" t="s">
        <v>25</v>
      </c>
      <c r="G234" s="41" t="s">
        <v>26</v>
      </c>
      <c r="H234" s="44"/>
      <c r="I234" s="12"/>
    </row>
    <row r="235" spans="1:9" ht="15.75" x14ac:dyDescent="0.25">
      <c r="A235" s="45"/>
      <c r="B235" s="46"/>
      <c r="C235" s="47"/>
      <c r="D235" s="46"/>
      <c r="E235" s="46"/>
      <c r="F235" s="47"/>
      <c r="G235" s="48" t="s">
        <v>18</v>
      </c>
      <c r="H235" s="35"/>
      <c r="I235" s="49"/>
    </row>
    <row r="236" spans="1:9" ht="15.75" x14ac:dyDescent="0.25">
      <c r="A236" s="9"/>
      <c r="B236" s="10"/>
      <c r="C236" s="50"/>
      <c r="D236" s="10"/>
      <c r="E236" s="10"/>
      <c r="F236" s="50"/>
      <c r="G236" s="10"/>
      <c r="H236" s="10"/>
      <c r="I236" s="12"/>
    </row>
    <row r="237" spans="1:9" x14ac:dyDescent="0.25">
      <c r="A237" s="17" t="s">
        <v>27</v>
      </c>
      <c r="B237" s="21"/>
      <c r="C237" s="21"/>
      <c r="D237" s="21"/>
      <c r="E237" s="21"/>
      <c r="F237" s="21"/>
      <c r="G237" s="21"/>
      <c r="H237" s="21"/>
      <c r="I237" s="51"/>
    </row>
    <row r="238" spans="1:9" x14ac:dyDescent="0.25">
      <c r="A238" s="31" t="s">
        <v>28</v>
      </c>
      <c r="B238" s="52"/>
      <c r="C238" s="53"/>
      <c r="D238" s="54" t="s">
        <v>29</v>
      </c>
      <c r="E238" s="52"/>
      <c r="F238" s="55" t="s">
        <v>30</v>
      </c>
      <c r="G238" s="53"/>
      <c r="H238" s="54" t="s">
        <v>29</v>
      </c>
      <c r="I238" s="49"/>
    </row>
    <row r="239" spans="1:9" x14ac:dyDescent="0.25">
      <c r="A239" s="25"/>
      <c r="B239" s="14"/>
      <c r="C239" s="14"/>
      <c r="D239" s="28"/>
      <c r="E239" s="56"/>
      <c r="F239" s="41"/>
      <c r="G239" s="10"/>
      <c r="H239" s="41"/>
      <c r="I239" s="10"/>
    </row>
    <row r="240" spans="1:9" ht="15.75" x14ac:dyDescent="0.25">
      <c r="A240" s="57" t="s">
        <v>31</v>
      </c>
      <c r="B240" s="58"/>
      <c r="C240" s="58"/>
      <c r="D240" s="58"/>
      <c r="E240" s="47"/>
      <c r="F240" s="10"/>
      <c r="G240" s="10"/>
      <c r="H240" s="10"/>
      <c r="I240" s="10"/>
    </row>
    <row r="241" spans="1:9" x14ac:dyDescent="0.25">
      <c r="A241" s="59"/>
      <c r="B241" s="59"/>
      <c r="C241" s="59"/>
      <c r="D241" s="59"/>
      <c r="E241" s="59"/>
      <c r="F241" s="59"/>
      <c r="G241" s="59"/>
      <c r="H241" s="59"/>
      <c r="I241" s="60"/>
    </row>
    <row r="242" spans="1:9" ht="15.75" thickBot="1" x14ac:dyDescent="0.3"/>
    <row r="243" spans="1:9" ht="15.75" thickBot="1" x14ac:dyDescent="0.3">
      <c r="A243" s="1" t="s">
        <v>38</v>
      </c>
      <c r="B243" s="250" t="str">
        <f>VLOOKUP(A243,[1]jobdisc!A$1:B$65536,2,FALSE)</f>
        <v>Top Circulation Executive</v>
      </c>
      <c r="C243" s="250"/>
      <c r="D243" s="251"/>
      <c r="E243" s="2" t="s">
        <v>1</v>
      </c>
      <c r="F243" s="252"/>
      <c r="G243" s="253"/>
      <c r="H243" s="253"/>
      <c r="I243" s="254"/>
    </row>
    <row r="244" spans="1:9" ht="15.75" thickBot="1" x14ac:dyDescent="0.3">
      <c r="A244" s="255" t="str">
        <f>VLOOKUP(A243,[1]jobdisc!A$1:C$65536,3,FALSE)</f>
        <v>Responsible for sales and distribution, and for supervising carrier advisers, clerks and/or mailroom; budget responsibility.</v>
      </c>
      <c r="B244" s="256"/>
      <c r="C244" s="256"/>
      <c r="D244" s="257"/>
      <c r="E244" s="264"/>
      <c r="F244" s="265"/>
      <c r="G244" s="265"/>
      <c r="H244" s="265"/>
      <c r="I244" s="266"/>
    </row>
    <row r="245" spans="1:9" ht="15.75" thickBot="1" x14ac:dyDescent="0.3">
      <c r="A245" s="258"/>
      <c r="B245" s="259"/>
      <c r="C245" s="259"/>
      <c r="D245" s="260"/>
      <c r="E245" s="267" t="s">
        <v>2</v>
      </c>
      <c r="F245" s="268"/>
      <c r="G245" s="3"/>
      <c r="H245" s="3"/>
      <c r="I245" s="4"/>
    </row>
    <row r="246" spans="1:9" ht="15.75" thickBot="1" x14ac:dyDescent="0.3">
      <c r="A246" s="261"/>
      <c r="B246" s="262"/>
      <c r="C246" s="262"/>
      <c r="D246" s="263"/>
      <c r="E246" s="240"/>
      <c r="F246" s="241"/>
      <c r="G246" s="241"/>
      <c r="H246" s="241"/>
      <c r="I246" s="242"/>
    </row>
    <row r="247" spans="1:9" x14ac:dyDescent="0.25">
      <c r="A247" s="243" t="s">
        <v>3</v>
      </c>
      <c r="B247" s="244"/>
      <c r="C247" s="244"/>
      <c r="D247" s="244"/>
      <c r="E247" s="244"/>
      <c r="F247" s="244"/>
      <c r="G247" s="244"/>
      <c r="H247" s="244"/>
      <c r="I247" s="244"/>
    </row>
    <row r="248" spans="1:9" x14ac:dyDescent="0.25">
      <c r="A248" s="5"/>
      <c r="B248" s="6" t="s">
        <v>4</v>
      </c>
      <c r="C248" s="5"/>
      <c r="D248" s="7" t="s">
        <v>5</v>
      </c>
      <c r="E248" s="7"/>
      <c r="F248" s="5"/>
      <c r="G248" s="7" t="s">
        <v>6</v>
      </c>
      <c r="H248" s="7"/>
      <c r="I248" s="8"/>
    </row>
    <row r="249" spans="1:9" ht="15.75" thickBot="1" x14ac:dyDescent="0.3">
      <c r="A249" s="9"/>
      <c r="B249" s="10"/>
      <c r="C249" s="10"/>
      <c r="D249" s="11"/>
      <c r="E249" s="10"/>
      <c r="F249" s="10"/>
      <c r="G249" s="10"/>
      <c r="H249" s="10"/>
      <c r="I249" s="12"/>
    </row>
    <row r="250" spans="1:9" ht="15.75" thickTop="1" x14ac:dyDescent="0.25">
      <c r="A250" s="13"/>
      <c r="B250" s="14"/>
      <c r="C250" s="14"/>
      <c r="D250" s="14"/>
      <c r="E250" s="245" t="s">
        <v>7</v>
      </c>
      <c r="F250" s="246"/>
      <c r="G250" s="15"/>
      <c r="H250" s="15"/>
      <c r="I250" s="16"/>
    </row>
    <row r="251" spans="1:9" x14ac:dyDescent="0.25">
      <c r="A251" s="13"/>
      <c r="B251" s="14"/>
      <c r="C251" s="14"/>
      <c r="D251" s="14"/>
      <c r="E251" s="247"/>
      <c r="F251" s="248"/>
      <c r="G251" s="248"/>
      <c r="H251" s="248"/>
      <c r="I251" s="249"/>
    </row>
    <row r="252" spans="1:9" x14ac:dyDescent="0.25">
      <c r="A252" s="17" t="s">
        <v>8</v>
      </c>
      <c r="B252" s="18" t="s">
        <v>9</v>
      </c>
      <c r="C252" s="18" t="s">
        <v>10</v>
      </c>
      <c r="D252" s="19" t="s">
        <v>11</v>
      </c>
      <c r="E252" s="20"/>
      <c r="F252" s="21"/>
      <c r="G252" s="22" t="s">
        <v>12</v>
      </c>
      <c r="H252" s="23"/>
      <c r="I252" s="24"/>
    </row>
    <row r="253" spans="1:9" ht="15.75" x14ac:dyDescent="0.25">
      <c r="A253" s="25" t="s">
        <v>13</v>
      </c>
      <c r="B253" s="26" t="s">
        <v>14</v>
      </c>
      <c r="C253" s="26" t="s">
        <v>14</v>
      </c>
      <c r="D253" s="27" t="s">
        <v>14</v>
      </c>
      <c r="E253" s="28" t="s">
        <v>15</v>
      </c>
      <c r="F253" s="29"/>
      <c r="G253" s="30" t="s">
        <v>16</v>
      </c>
      <c r="H253" s="10"/>
      <c r="I253" s="12"/>
    </row>
    <row r="254" spans="1:9" ht="15.75" x14ac:dyDescent="0.25">
      <c r="A254" s="31" t="s">
        <v>17</v>
      </c>
      <c r="B254" s="32"/>
      <c r="C254" s="33">
        <f>(B254+D254)/2</f>
        <v>0</v>
      </c>
      <c r="D254" s="32"/>
      <c r="E254" s="34" t="s">
        <v>18</v>
      </c>
      <c r="F254" s="35"/>
      <c r="G254" s="30" t="s">
        <v>19</v>
      </c>
      <c r="H254" s="10"/>
      <c r="I254" s="12"/>
    </row>
    <row r="255" spans="1:9" ht="15.75" x14ac:dyDescent="0.25">
      <c r="A255" s="25"/>
      <c r="B255" s="36"/>
      <c r="C255" s="36"/>
      <c r="D255" s="36"/>
      <c r="E255" s="14"/>
      <c r="F255" s="14"/>
      <c r="G255" s="30" t="s">
        <v>20</v>
      </c>
      <c r="H255" s="10"/>
      <c r="I255" s="12"/>
    </row>
    <row r="256" spans="1:9" x14ac:dyDescent="0.25">
      <c r="A256" s="37" t="s">
        <v>21</v>
      </c>
      <c r="B256" s="38"/>
      <c r="C256" s="38"/>
      <c r="D256" s="38" t="s">
        <v>22</v>
      </c>
      <c r="E256" s="38"/>
      <c r="F256" s="39"/>
      <c r="G256" s="23"/>
      <c r="H256" s="23"/>
      <c r="I256" s="24"/>
    </row>
    <row r="257" spans="1:9" ht="15.75" x14ac:dyDescent="0.25">
      <c r="A257" s="40" t="s">
        <v>212</v>
      </c>
      <c r="B257" s="41"/>
      <c r="C257" s="42" t="s">
        <v>23</v>
      </c>
      <c r="D257" s="41" t="s">
        <v>24</v>
      </c>
      <c r="E257" s="41"/>
      <c r="F257" s="43" t="s">
        <v>25</v>
      </c>
      <c r="G257" s="41" t="s">
        <v>26</v>
      </c>
      <c r="H257" s="44"/>
      <c r="I257" s="12"/>
    </row>
    <row r="258" spans="1:9" ht="15.75" x14ac:dyDescent="0.25">
      <c r="A258" s="45"/>
      <c r="B258" s="46"/>
      <c r="C258" s="47"/>
      <c r="D258" s="46"/>
      <c r="E258" s="46"/>
      <c r="F258" s="47"/>
      <c r="G258" s="48" t="s">
        <v>18</v>
      </c>
      <c r="H258" s="35"/>
      <c r="I258" s="49"/>
    </row>
    <row r="259" spans="1:9" ht="15.75" x14ac:dyDescent="0.25">
      <c r="A259" s="9"/>
      <c r="B259" s="10"/>
      <c r="C259" s="50"/>
      <c r="D259" s="10"/>
      <c r="E259" s="10"/>
      <c r="F259" s="50"/>
      <c r="G259" s="10"/>
      <c r="H259" s="10"/>
      <c r="I259" s="12"/>
    </row>
    <row r="260" spans="1:9" x14ac:dyDescent="0.25">
      <c r="A260" s="17" t="s">
        <v>27</v>
      </c>
      <c r="B260" s="21"/>
      <c r="C260" s="21"/>
      <c r="D260" s="21"/>
      <c r="E260" s="21"/>
      <c r="F260" s="21"/>
      <c r="G260" s="21"/>
      <c r="H260" s="21"/>
      <c r="I260" s="51"/>
    </row>
    <row r="261" spans="1:9" x14ac:dyDescent="0.25">
      <c r="A261" s="31" t="s">
        <v>28</v>
      </c>
      <c r="B261" s="52"/>
      <c r="C261" s="53"/>
      <c r="D261" s="54" t="s">
        <v>29</v>
      </c>
      <c r="E261" s="52"/>
      <c r="F261" s="55" t="s">
        <v>30</v>
      </c>
      <c r="G261" s="53"/>
      <c r="H261" s="54" t="s">
        <v>29</v>
      </c>
      <c r="I261" s="49"/>
    </row>
    <row r="262" spans="1:9" x14ac:dyDescent="0.25">
      <c r="A262" s="25"/>
      <c r="B262" s="14"/>
      <c r="C262" s="14"/>
      <c r="D262" s="28"/>
      <c r="E262" s="56"/>
      <c r="F262" s="41"/>
      <c r="G262" s="10"/>
      <c r="H262" s="41"/>
      <c r="I262" s="10"/>
    </row>
    <row r="263" spans="1:9" ht="15.75" x14ac:dyDescent="0.25">
      <c r="A263" s="57" t="s">
        <v>31</v>
      </c>
      <c r="B263" s="58"/>
      <c r="C263" s="58"/>
      <c r="D263" s="58"/>
      <c r="E263" s="47"/>
      <c r="F263" s="10"/>
      <c r="G263" s="10"/>
      <c r="H263" s="10"/>
      <c r="I263" s="10"/>
    </row>
    <row r="264" spans="1:9" x14ac:dyDescent="0.25">
      <c r="A264" s="59"/>
      <c r="B264" s="59"/>
      <c r="C264" s="59"/>
      <c r="D264" s="59"/>
      <c r="E264" s="59"/>
      <c r="F264" s="59"/>
      <c r="G264" s="59"/>
      <c r="H264" s="59"/>
      <c r="I264" s="60"/>
    </row>
    <row r="265" spans="1:9" ht="15.75" thickBot="1" x14ac:dyDescent="0.3"/>
    <row r="266" spans="1:9" ht="15.75" thickBot="1" x14ac:dyDescent="0.3">
      <c r="A266" s="1" t="s">
        <v>39</v>
      </c>
      <c r="B266" s="250" t="str">
        <f>VLOOKUP(A266,[1]jobdisc!A$1:B$65536,2,FALSE)</f>
        <v>Pressroom Manager</v>
      </c>
      <c r="C266" s="250"/>
      <c r="D266" s="251"/>
      <c r="E266" s="2" t="s">
        <v>1</v>
      </c>
      <c r="F266" s="252"/>
      <c r="G266" s="253"/>
      <c r="H266" s="253"/>
      <c r="I266" s="254"/>
    </row>
    <row r="267" spans="1:9" ht="15.75" thickBot="1" x14ac:dyDescent="0.3">
      <c r="A267" s="255" t="str">
        <f>VLOOKUP(A266,[1]jobdisc!A$1:C$65536,3,FALSE)</f>
        <v>Oversees both pressroom equipment and employees, including shift foreman; operates press; may be working manager.</v>
      </c>
      <c r="B267" s="256"/>
      <c r="C267" s="256"/>
      <c r="D267" s="257"/>
      <c r="E267" s="264"/>
      <c r="F267" s="265"/>
      <c r="G267" s="265"/>
      <c r="H267" s="265"/>
      <c r="I267" s="266"/>
    </row>
    <row r="268" spans="1:9" ht="15.75" thickBot="1" x14ac:dyDescent="0.3">
      <c r="A268" s="258"/>
      <c r="B268" s="259"/>
      <c r="C268" s="259"/>
      <c r="D268" s="260"/>
      <c r="E268" s="267" t="s">
        <v>2</v>
      </c>
      <c r="F268" s="268"/>
      <c r="G268" s="3"/>
      <c r="H268" s="3"/>
      <c r="I268" s="4"/>
    </row>
    <row r="269" spans="1:9" ht="15.75" thickBot="1" x14ac:dyDescent="0.3">
      <c r="A269" s="261"/>
      <c r="B269" s="262"/>
      <c r="C269" s="262"/>
      <c r="D269" s="263"/>
      <c r="E269" s="240"/>
      <c r="F269" s="241"/>
      <c r="G269" s="241"/>
      <c r="H269" s="241"/>
      <c r="I269" s="242"/>
    </row>
    <row r="270" spans="1:9" x14ac:dyDescent="0.25">
      <c r="A270" s="243" t="s">
        <v>3</v>
      </c>
      <c r="B270" s="244"/>
      <c r="C270" s="244"/>
      <c r="D270" s="244"/>
      <c r="E270" s="244"/>
      <c r="F270" s="244"/>
      <c r="G270" s="244"/>
      <c r="H270" s="244"/>
      <c r="I270" s="244"/>
    </row>
    <row r="271" spans="1:9" x14ac:dyDescent="0.25">
      <c r="A271" s="5"/>
      <c r="B271" s="6" t="s">
        <v>4</v>
      </c>
      <c r="C271" s="5"/>
      <c r="D271" s="7" t="s">
        <v>5</v>
      </c>
      <c r="E271" s="7"/>
      <c r="F271" s="5"/>
      <c r="G271" s="7" t="s">
        <v>6</v>
      </c>
      <c r="H271" s="7"/>
      <c r="I271" s="8"/>
    </row>
    <row r="272" spans="1:9" ht="15.75" thickBot="1" x14ac:dyDescent="0.3">
      <c r="A272" s="9"/>
      <c r="B272" s="10"/>
      <c r="C272" s="10"/>
      <c r="D272" s="11"/>
      <c r="E272" s="10"/>
      <c r="F272" s="10"/>
      <c r="G272" s="10"/>
      <c r="H272" s="10"/>
      <c r="I272" s="12"/>
    </row>
    <row r="273" spans="1:9" ht="15.75" thickTop="1" x14ac:dyDescent="0.25">
      <c r="A273" s="13"/>
      <c r="B273" s="14"/>
      <c r="C273" s="14"/>
      <c r="D273" s="14"/>
      <c r="E273" s="245" t="s">
        <v>7</v>
      </c>
      <c r="F273" s="246"/>
      <c r="G273" s="15"/>
      <c r="H273" s="15"/>
      <c r="I273" s="16"/>
    </row>
    <row r="274" spans="1:9" x14ac:dyDescent="0.25">
      <c r="A274" s="13"/>
      <c r="B274" s="14"/>
      <c r="C274" s="14"/>
      <c r="D274" s="14"/>
      <c r="E274" s="247"/>
      <c r="F274" s="248"/>
      <c r="G274" s="248"/>
      <c r="H274" s="248"/>
      <c r="I274" s="249"/>
    </row>
    <row r="275" spans="1:9" x14ac:dyDescent="0.25">
      <c r="A275" s="17" t="s">
        <v>8</v>
      </c>
      <c r="B275" s="18" t="s">
        <v>9</v>
      </c>
      <c r="C275" s="18" t="s">
        <v>10</v>
      </c>
      <c r="D275" s="19" t="s">
        <v>11</v>
      </c>
      <c r="E275" s="20"/>
      <c r="F275" s="21"/>
      <c r="G275" s="22" t="s">
        <v>12</v>
      </c>
      <c r="H275" s="23"/>
      <c r="I275" s="24"/>
    </row>
    <row r="276" spans="1:9" ht="15.75" x14ac:dyDescent="0.25">
      <c r="A276" s="25" t="s">
        <v>13</v>
      </c>
      <c r="B276" s="26" t="s">
        <v>14</v>
      </c>
      <c r="C276" s="26" t="s">
        <v>14</v>
      </c>
      <c r="D276" s="27" t="s">
        <v>14</v>
      </c>
      <c r="E276" s="28" t="s">
        <v>15</v>
      </c>
      <c r="F276" s="29"/>
      <c r="G276" s="30" t="s">
        <v>16</v>
      </c>
      <c r="H276" s="10"/>
      <c r="I276" s="12"/>
    </row>
    <row r="277" spans="1:9" ht="15.75" x14ac:dyDescent="0.25">
      <c r="A277" s="31" t="s">
        <v>17</v>
      </c>
      <c r="B277" s="32"/>
      <c r="C277" s="33">
        <f>(B277+D277)/2</f>
        <v>0</v>
      </c>
      <c r="D277" s="32"/>
      <c r="E277" s="34" t="s">
        <v>18</v>
      </c>
      <c r="F277" s="35"/>
      <c r="G277" s="30" t="s">
        <v>19</v>
      </c>
      <c r="H277" s="10"/>
      <c r="I277" s="12"/>
    </row>
    <row r="278" spans="1:9" ht="15.75" x14ac:dyDescent="0.25">
      <c r="A278" s="25"/>
      <c r="B278" s="36"/>
      <c r="C278" s="36"/>
      <c r="D278" s="36"/>
      <c r="E278" s="14"/>
      <c r="F278" s="14"/>
      <c r="G278" s="30" t="s">
        <v>20</v>
      </c>
      <c r="H278" s="10"/>
      <c r="I278" s="12"/>
    </row>
    <row r="279" spans="1:9" x14ac:dyDescent="0.25">
      <c r="A279" s="37" t="s">
        <v>21</v>
      </c>
      <c r="B279" s="38"/>
      <c r="C279" s="38"/>
      <c r="D279" s="38" t="s">
        <v>22</v>
      </c>
      <c r="E279" s="38"/>
      <c r="F279" s="39"/>
      <c r="G279" s="23"/>
      <c r="H279" s="23"/>
      <c r="I279" s="24"/>
    </row>
    <row r="280" spans="1:9" ht="15.75" x14ac:dyDescent="0.25">
      <c r="A280" s="40" t="s">
        <v>212</v>
      </c>
      <c r="B280" s="41"/>
      <c r="C280" s="42" t="s">
        <v>23</v>
      </c>
      <c r="D280" s="41" t="s">
        <v>24</v>
      </c>
      <c r="E280" s="41"/>
      <c r="F280" s="43" t="s">
        <v>25</v>
      </c>
      <c r="G280" s="41" t="s">
        <v>26</v>
      </c>
      <c r="H280" s="44"/>
      <c r="I280" s="12"/>
    </row>
    <row r="281" spans="1:9" ht="15.75" x14ac:dyDescent="0.25">
      <c r="A281" s="45"/>
      <c r="B281" s="46"/>
      <c r="C281" s="47"/>
      <c r="D281" s="46"/>
      <c r="E281" s="46"/>
      <c r="F281" s="47"/>
      <c r="G281" s="48" t="s">
        <v>18</v>
      </c>
      <c r="H281" s="35"/>
      <c r="I281" s="49"/>
    </row>
    <row r="282" spans="1:9" ht="15.75" x14ac:dyDescent="0.25">
      <c r="A282" s="9"/>
      <c r="B282" s="10"/>
      <c r="C282" s="50"/>
      <c r="D282" s="10"/>
      <c r="E282" s="10"/>
      <c r="F282" s="50"/>
      <c r="G282" s="10"/>
      <c r="H282" s="10"/>
      <c r="I282" s="12"/>
    </row>
    <row r="283" spans="1:9" x14ac:dyDescent="0.25">
      <c r="A283" s="17" t="s">
        <v>27</v>
      </c>
      <c r="B283" s="21"/>
      <c r="C283" s="21"/>
      <c r="D283" s="21"/>
      <c r="E283" s="21"/>
      <c r="F283" s="21"/>
      <c r="G283" s="21"/>
      <c r="H283" s="21"/>
      <c r="I283" s="51"/>
    </row>
    <row r="284" spans="1:9" x14ac:dyDescent="0.25">
      <c r="A284" s="31" t="s">
        <v>28</v>
      </c>
      <c r="B284" s="52"/>
      <c r="C284" s="53"/>
      <c r="D284" s="54" t="s">
        <v>29</v>
      </c>
      <c r="E284" s="52"/>
      <c r="F284" s="55" t="s">
        <v>30</v>
      </c>
      <c r="G284" s="53"/>
      <c r="H284" s="54" t="s">
        <v>29</v>
      </c>
      <c r="I284" s="49"/>
    </row>
    <row r="285" spans="1:9" x14ac:dyDescent="0.25">
      <c r="A285" s="25"/>
      <c r="B285" s="14"/>
      <c r="C285" s="14"/>
      <c r="D285" s="28"/>
      <c r="E285" s="56"/>
      <c r="F285" s="41"/>
      <c r="G285" s="10"/>
      <c r="H285" s="41"/>
      <c r="I285" s="10"/>
    </row>
    <row r="286" spans="1:9" ht="15.75" x14ac:dyDescent="0.25">
      <c r="A286" s="57" t="s">
        <v>31</v>
      </c>
      <c r="B286" s="58"/>
      <c r="C286" s="58"/>
      <c r="D286" s="58"/>
      <c r="E286" s="47"/>
      <c r="F286" s="10"/>
      <c r="G286" s="10"/>
      <c r="H286" s="10"/>
      <c r="I286" s="10"/>
    </row>
    <row r="287" spans="1:9" x14ac:dyDescent="0.25">
      <c r="A287" s="59"/>
      <c r="B287" s="59"/>
      <c r="C287" s="59"/>
      <c r="D287" s="59"/>
      <c r="E287" s="59"/>
      <c r="F287" s="59"/>
      <c r="G287" s="59"/>
      <c r="H287" s="59"/>
      <c r="I287" s="60"/>
    </row>
    <row r="288" spans="1:9" ht="15.75" thickBot="1" x14ac:dyDescent="0.3">
      <c r="A288" s="116"/>
      <c r="B288" s="116"/>
      <c r="C288" s="116"/>
      <c r="D288" s="116"/>
      <c r="E288" s="116"/>
      <c r="F288" s="116"/>
      <c r="G288" s="116"/>
      <c r="H288" s="116"/>
      <c r="I288" s="10"/>
    </row>
    <row r="289" spans="1:9" ht="15.75" thickBot="1" x14ac:dyDescent="0.3">
      <c r="A289" s="167" t="s">
        <v>40</v>
      </c>
      <c r="B289" s="269" t="s">
        <v>99</v>
      </c>
      <c r="C289" s="269"/>
      <c r="D289" s="270"/>
      <c r="E289" s="166" t="s">
        <v>1</v>
      </c>
      <c r="F289" s="271"/>
      <c r="G289" s="272"/>
      <c r="H289" s="272"/>
      <c r="I289" s="273"/>
    </row>
    <row r="290" spans="1:9" ht="15.75" thickBot="1" x14ac:dyDescent="0.3">
      <c r="A290" s="274" t="str">
        <f>VLOOKUP(A289,[2]jobdisc!A$1:D$65536,4,FALSE)</f>
        <v>Performs varied work involving routine and basic reporting assignments. Work completed according to set guidelines.</v>
      </c>
      <c r="B290" s="275"/>
      <c r="C290" s="275"/>
      <c r="D290" s="276"/>
      <c r="E290" s="281"/>
      <c r="F290" s="265"/>
      <c r="G290" s="265"/>
      <c r="H290" s="265"/>
      <c r="I290" s="266"/>
    </row>
    <row r="291" spans="1:9" x14ac:dyDescent="0.25">
      <c r="A291" s="277"/>
      <c r="B291" s="275"/>
      <c r="C291" s="275"/>
      <c r="D291" s="276"/>
      <c r="E291" s="268" t="s">
        <v>2</v>
      </c>
      <c r="F291" s="268"/>
      <c r="G291" s="3"/>
      <c r="H291" s="3"/>
      <c r="I291" s="4"/>
    </row>
    <row r="292" spans="1:9" ht="15.75" thickBot="1" x14ac:dyDescent="0.3">
      <c r="A292" s="278"/>
      <c r="B292" s="279"/>
      <c r="C292" s="279"/>
      <c r="D292" s="280"/>
      <c r="E292" s="281"/>
      <c r="F292" s="265"/>
      <c r="G292" s="265"/>
      <c r="H292" s="265"/>
      <c r="I292" s="266"/>
    </row>
    <row r="293" spans="1:9" x14ac:dyDescent="0.25">
      <c r="A293" s="282" t="s">
        <v>3</v>
      </c>
      <c r="B293" s="283"/>
      <c r="C293" s="283"/>
      <c r="D293" s="283"/>
      <c r="E293" s="283"/>
      <c r="F293" s="283"/>
      <c r="G293" s="283"/>
      <c r="H293" s="283"/>
      <c r="I293" s="284"/>
    </row>
    <row r="294" spans="1:9" x14ac:dyDescent="0.25">
      <c r="A294" s="68"/>
      <c r="B294" s="6" t="s">
        <v>4</v>
      </c>
      <c r="C294" s="69"/>
      <c r="D294" s="7" t="s">
        <v>5</v>
      </c>
      <c r="E294" s="7"/>
      <c r="F294" s="69"/>
      <c r="G294" s="7" t="s">
        <v>6</v>
      </c>
      <c r="H294" s="7"/>
      <c r="I294" s="70"/>
    </row>
    <row r="295" spans="1:9" x14ac:dyDescent="0.25">
      <c r="A295" s="285" t="s">
        <v>41</v>
      </c>
      <c r="B295" s="286"/>
      <c r="C295" s="23"/>
      <c r="D295" s="24"/>
      <c r="E295" s="71" t="s">
        <v>7</v>
      </c>
      <c r="F295" s="23"/>
      <c r="G295" s="15"/>
      <c r="H295" s="15"/>
      <c r="I295" s="72"/>
    </row>
    <row r="296" spans="1:9" ht="15.75" thickBot="1" x14ac:dyDescent="0.3">
      <c r="A296" s="287" t="s">
        <v>105</v>
      </c>
      <c r="B296" s="288"/>
      <c r="C296" s="288"/>
      <c r="D296" s="289"/>
      <c r="E296" s="281"/>
      <c r="F296" s="265"/>
      <c r="G296" s="265"/>
      <c r="H296" s="265"/>
      <c r="I296" s="266"/>
    </row>
    <row r="297" spans="1:9" x14ac:dyDescent="0.25">
      <c r="A297" s="73" t="s">
        <v>8</v>
      </c>
      <c r="B297" s="74" t="s">
        <v>9</v>
      </c>
      <c r="C297" s="74" t="s">
        <v>10</v>
      </c>
      <c r="D297" s="74" t="s">
        <v>11</v>
      </c>
      <c r="E297" s="38"/>
      <c r="F297" s="23"/>
      <c r="G297" s="23"/>
      <c r="H297" s="24"/>
      <c r="I297" s="75"/>
    </row>
    <row r="298" spans="1:9" ht="15.75" x14ac:dyDescent="0.25">
      <c r="A298" s="76" t="s">
        <v>13</v>
      </c>
      <c r="B298" s="43" t="s">
        <v>14</v>
      </c>
      <c r="C298" s="43" t="s">
        <v>14</v>
      </c>
      <c r="D298" s="43" t="s">
        <v>14</v>
      </c>
      <c r="E298" s="41" t="s">
        <v>15</v>
      </c>
      <c r="F298" s="77"/>
      <c r="G298" s="10"/>
      <c r="H298" s="12"/>
      <c r="I298" s="78"/>
    </row>
    <row r="299" spans="1:9" ht="15.75" x14ac:dyDescent="0.25">
      <c r="A299" s="79" t="s">
        <v>17</v>
      </c>
      <c r="B299" s="47"/>
      <c r="C299" s="80" t="str">
        <f>IF((B299+D299)/2 &gt; 0, (B299+D299)/2,"")</f>
        <v/>
      </c>
      <c r="D299" s="47"/>
      <c r="E299" s="34" t="s">
        <v>42</v>
      </c>
      <c r="F299" s="81"/>
      <c r="G299" s="46"/>
      <c r="H299" s="82"/>
      <c r="I299" s="83"/>
    </row>
    <row r="300" spans="1:9" ht="15.75" x14ac:dyDescent="0.25">
      <c r="A300" s="84"/>
      <c r="B300" s="36"/>
      <c r="C300" s="36"/>
      <c r="D300" s="36"/>
      <c r="E300" s="14"/>
      <c r="F300" s="14"/>
      <c r="G300" s="14"/>
      <c r="H300" s="14"/>
      <c r="I300" s="78"/>
    </row>
    <row r="301" spans="1:9" x14ac:dyDescent="0.25">
      <c r="A301" s="73" t="s">
        <v>43</v>
      </c>
      <c r="B301" s="38"/>
      <c r="C301" s="39"/>
      <c r="D301" s="38" t="s">
        <v>44</v>
      </c>
      <c r="E301" s="38"/>
      <c r="F301" s="39"/>
      <c r="G301" s="38"/>
      <c r="H301" s="23"/>
      <c r="I301" s="75"/>
    </row>
    <row r="302" spans="1:9" ht="15.75" x14ac:dyDescent="0.25">
      <c r="A302" s="76"/>
      <c r="B302" s="41"/>
      <c r="C302" s="85" t="s">
        <v>23</v>
      </c>
      <c r="D302" s="43" t="s">
        <v>25</v>
      </c>
      <c r="E302" s="86"/>
      <c r="F302" s="3"/>
      <c r="G302" s="87"/>
      <c r="H302" s="88"/>
      <c r="I302" s="78"/>
    </row>
    <row r="303" spans="1:9" ht="15.75" x14ac:dyDescent="0.25">
      <c r="A303" s="89"/>
      <c r="B303" s="90" t="s">
        <v>45</v>
      </c>
      <c r="C303" s="91"/>
      <c r="D303" s="91"/>
      <c r="E303" s="3"/>
      <c r="F303" s="92"/>
      <c r="G303" s="3"/>
      <c r="H303" s="3"/>
      <c r="I303" s="78"/>
    </row>
    <row r="304" spans="1:9" ht="15.75" x14ac:dyDescent="0.25">
      <c r="A304" s="89"/>
      <c r="B304" s="90" t="s">
        <v>46</v>
      </c>
      <c r="C304" s="93"/>
      <c r="D304" s="91"/>
      <c r="E304" s="3"/>
      <c r="F304" s="92"/>
      <c r="G304" s="3"/>
      <c r="H304" s="3"/>
      <c r="I304" s="78"/>
    </row>
    <row r="305" spans="1:9" ht="15.75" x14ac:dyDescent="0.25">
      <c r="A305" s="89"/>
      <c r="B305" s="90" t="s">
        <v>47</v>
      </c>
      <c r="C305" s="93"/>
      <c r="D305" s="91"/>
      <c r="E305" s="3"/>
      <c r="F305" s="92"/>
      <c r="G305" s="3"/>
      <c r="H305" s="3"/>
      <c r="I305" s="78"/>
    </row>
    <row r="306" spans="1:9" ht="15.75" x14ac:dyDescent="0.25">
      <c r="A306" s="94"/>
      <c r="B306" s="95" t="s">
        <v>48</v>
      </c>
      <c r="C306" s="93"/>
      <c r="D306" s="91"/>
      <c r="E306" s="96"/>
      <c r="F306" s="92"/>
      <c r="G306" s="96"/>
      <c r="H306" s="96"/>
      <c r="I306" s="83"/>
    </row>
    <row r="307" spans="1:9" x14ac:dyDescent="0.25">
      <c r="A307" s="73" t="s">
        <v>27</v>
      </c>
      <c r="B307" s="23"/>
      <c r="C307" s="23"/>
      <c r="D307" s="23"/>
      <c r="E307" s="23"/>
      <c r="F307" s="23"/>
      <c r="G307" s="23"/>
      <c r="H307" s="23"/>
      <c r="I307" s="75"/>
    </row>
    <row r="308" spans="1:9" x14ac:dyDescent="0.25">
      <c r="A308" s="290" t="s">
        <v>28</v>
      </c>
      <c r="B308" s="291"/>
      <c r="C308" s="53"/>
      <c r="D308" s="54" t="s">
        <v>29</v>
      </c>
      <c r="E308" s="52"/>
      <c r="F308" s="55" t="s">
        <v>30</v>
      </c>
      <c r="G308" s="53"/>
      <c r="H308" s="54" t="s">
        <v>29</v>
      </c>
      <c r="I308" s="83"/>
    </row>
    <row r="309" spans="1:9" ht="15.75" x14ac:dyDescent="0.25">
      <c r="A309" s="97"/>
      <c r="B309" s="58"/>
      <c r="C309" s="98" t="s">
        <v>49</v>
      </c>
      <c r="D309" s="35"/>
      <c r="E309" s="10"/>
      <c r="F309" s="10"/>
      <c r="G309" s="10"/>
      <c r="H309" s="10"/>
      <c r="I309" s="78"/>
    </row>
    <row r="310" spans="1:9" x14ac:dyDescent="0.25">
      <c r="A310" s="99"/>
      <c r="B310" s="14"/>
      <c r="C310" s="14"/>
      <c r="D310" s="14"/>
      <c r="E310" s="21"/>
      <c r="F310" s="100" t="s">
        <v>50</v>
      </c>
      <c r="G310" s="101"/>
      <c r="H310" s="102"/>
      <c r="I310" s="103"/>
    </row>
    <row r="311" spans="1:9" x14ac:dyDescent="0.25">
      <c r="A311" s="104" t="s">
        <v>51</v>
      </c>
      <c r="B311" s="105" t="s">
        <v>52</v>
      </c>
      <c r="C311" s="106"/>
      <c r="D311" s="107" t="s">
        <v>53</v>
      </c>
      <c r="E311" s="106"/>
      <c r="F311" s="108"/>
      <c r="G311" s="108"/>
      <c r="H311" s="108"/>
      <c r="I311" s="109"/>
    </row>
    <row r="312" spans="1:9" ht="16.5" thickBot="1" x14ac:dyDescent="0.3">
      <c r="A312" s="110"/>
      <c r="B312" s="111" t="s">
        <v>54</v>
      </c>
      <c r="C312" s="112"/>
      <c r="D312" s="23"/>
      <c r="E312" s="23"/>
      <c r="F312" s="23"/>
      <c r="G312" s="23"/>
      <c r="H312" s="23"/>
      <c r="I312" s="75"/>
    </row>
    <row r="313" spans="1:9" ht="15.75" thickBot="1" x14ac:dyDescent="0.3">
      <c r="A313" s="113"/>
      <c r="B313" s="114"/>
      <c r="C313" s="114"/>
      <c r="D313" s="114"/>
      <c r="E313" s="114"/>
      <c r="F313" s="114"/>
      <c r="G313" s="114"/>
      <c r="H313" s="114"/>
      <c r="I313" s="115"/>
    </row>
    <row r="314" spans="1:9" ht="15.75" thickBot="1" x14ac:dyDescent="0.3"/>
    <row r="315" spans="1:9" ht="15.75" thickBot="1" x14ac:dyDescent="0.3">
      <c r="A315" s="1" t="s">
        <v>55</v>
      </c>
      <c r="B315" s="292" t="s">
        <v>227</v>
      </c>
      <c r="C315" s="292"/>
      <c r="D315" s="293"/>
      <c r="E315" s="117" t="s">
        <v>1</v>
      </c>
      <c r="F315" s="271"/>
      <c r="G315" s="272"/>
      <c r="H315" s="272"/>
      <c r="I315" s="273"/>
    </row>
    <row r="316" spans="1:9" ht="15.75" thickBot="1" x14ac:dyDescent="0.3">
      <c r="A316" s="274" t="s">
        <v>228</v>
      </c>
      <c r="B316" s="275"/>
      <c r="C316" s="275"/>
      <c r="D316" s="276"/>
      <c r="E316" s="281"/>
      <c r="F316" s="265"/>
      <c r="G316" s="265"/>
      <c r="H316" s="265"/>
      <c r="I316" s="266"/>
    </row>
    <row r="317" spans="1:9" x14ac:dyDescent="0.25">
      <c r="A317" s="277"/>
      <c r="B317" s="275"/>
      <c r="C317" s="275"/>
      <c r="D317" s="276"/>
      <c r="E317" s="268" t="s">
        <v>2</v>
      </c>
      <c r="F317" s="268"/>
      <c r="G317" s="3"/>
      <c r="H317" s="3"/>
      <c r="I317" s="4"/>
    </row>
    <row r="318" spans="1:9" ht="15.75" thickBot="1" x14ac:dyDescent="0.3">
      <c r="A318" s="278"/>
      <c r="B318" s="279"/>
      <c r="C318" s="279"/>
      <c r="D318" s="280"/>
      <c r="E318" s="281"/>
      <c r="F318" s="265"/>
      <c r="G318" s="265"/>
      <c r="H318" s="265"/>
      <c r="I318" s="266"/>
    </row>
    <row r="319" spans="1:9" x14ac:dyDescent="0.25">
      <c r="A319" s="282" t="s">
        <v>3</v>
      </c>
      <c r="B319" s="283"/>
      <c r="C319" s="283"/>
      <c r="D319" s="283"/>
      <c r="E319" s="283"/>
      <c r="F319" s="283"/>
      <c r="G319" s="283"/>
      <c r="H319" s="283"/>
      <c r="I319" s="284"/>
    </row>
    <row r="320" spans="1:9" x14ac:dyDescent="0.25">
      <c r="A320" s="68"/>
      <c r="B320" s="6" t="s">
        <v>4</v>
      </c>
      <c r="C320" s="69"/>
      <c r="D320" s="7" t="s">
        <v>5</v>
      </c>
      <c r="E320" s="7"/>
      <c r="F320" s="69"/>
      <c r="G320" s="7" t="s">
        <v>6</v>
      </c>
      <c r="H320" s="7"/>
      <c r="I320" s="70"/>
    </row>
    <row r="321" spans="1:9" x14ac:dyDescent="0.25">
      <c r="A321" s="285" t="s">
        <v>41</v>
      </c>
      <c r="B321" s="286"/>
      <c r="C321" s="23"/>
      <c r="D321" s="24"/>
      <c r="E321" s="71" t="s">
        <v>7</v>
      </c>
      <c r="F321" s="23"/>
      <c r="G321" s="15"/>
      <c r="H321" s="15"/>
      <c r="I321" s="72"/>
    </row>
    <row r="322" spans="1:9" ht="15.75" thickBot="1" x14ac:dyDescent="0.3">
      <c r="A322" s="287" t="s">
        <v>105</v>
      </c>
      <c r="B322" s="288"/>
      <c r="C322" s="288"/>
      <c r="D322" s="289"/>
      <c r="E322" s="281"/>
      <c r="F322" s="265"/>
      <c r="G322" s="265"/>
      <c r="H322" s="265"/>
      <c r="I322" s="266"/>
    </row>
    <row r="323" spans="1:9" x14ac:dyDescent="0.25">
      <c r="A323" s="73" t="s">
        <v>8</v>
      </c>
      <c r="B323" s="74" t="s">
        <v>9</v>
      </c>
      <c r="C323" s="74" t="s">
        <v>10</v>
      </c>
      <c r="D323" s="74" t="s">
        <v>11</v>
      </c>
      <c r="E323" s="38"/>
      <c r="F323" s="23"/>
      <c r="G323" s="23"/>
      <c r="H323" s="24"/>
      <c r="I323" s="75"/>
    </row>
    <row r="324" spans="1:9" ht="15.75" x14ac:dyDescent="0.25">
      <c r="A324" s="76" t="s">
        <v>13</v>
      </c>
      <c r="B324" s="43" t="s">
        <v>14</v>
      </c>
      <c r="C324" s="43" t="s">
        <v>14</v>
      </c>
      <c r="D324" s="43" t="s">
        <v>14</v>
      </c>
      <c r="E324" s="41" t="s">
        <v>15</v>
      </c>
      <c r="F324" s="77"/>
      <c r="G324" s="10"/>
      <c r="H324" s="12"/>
      <c r="I324" s="78"/>
    </row>
    <row r="325" spans="1:9" ht="15.75" x14ac:dyDescent="0.25">
      <c r="A325" s="79" t="s">
        <v>17</v>
      </c>
      <c r="B325" s="47"/>
      <c r="C325" s="80" t="str">
        <f>IF((B325+D325)/2 &gt; 0, (B325+D325)/2,"")</f>
        <v/>
      </c>
      <c r="D325" s="47"/>
      <c r="E325" s="34" t="s">
        <v>42</v>
      </c>
      <c r="F325" s="81"/>
      <c r="G325" s="46"/>
      <c r="H325" s="82"/>
      <c r="I325" s="83"/>
    </row>
    <row r="326" spans="1:9" ht="15.75" x14ac:dyDescent="0.25">
      <c r="A326" s="84"/>
      <c r="B326" s="36"/>
      <c r="C326" s="36"/>
      <c r="D326" s="36"/>
      <c r="E326" s="14"/>
      <c r="F326" s="14"/>
      <c r="G326" s="14"/>
      <c r="H326" s="14"/>
      <c r="I326" s="78"/>
    </row>
    <row r="327" spans="1:9" x14ac:dyDescent="0.25">
      <c r="A327" s="73" t="s">
        <v>43</v>
      </c>
      <c r="B327" s="38"/>
      <c r="C327" s="39"/>
      <c r="D327" s="38" t="s">
        <v>44</v>
      </c>
      <c r="E327" s="38"/>
      <c r="F327" s="39"/>
      <c r="G327" s="38"/>
      <c r="H327" s="23"/>
      <c r="I327" s="75"/>
    </row>
    <row r="328" spans="1:9" ht="15.75" x14ac:dyDescent="0.25">
      <c r="A328" s="76"/>
      <c r="B328" s="41"/>
      <c r="C328" s="85" t="s">
        <v>23</v>
      </c>
      <c r="D328" s="43" t="s">
        <v>25</v>
      </c>
      <c r="E328" s="86"/>
      <c r="F328" s="3"/>
      <c r="G328" s="87"/>
      <c r="H328" s="88"/>
      <c r="I328" s="78"/>
    </row>
    <row r="329" spans="1:9" ht="15.75" x14ac:dyDescent="0.25">
      <c r="A329" s="89"/>
      <c r="B329" s="90" t="s">
        <v>45</v>
      </c>
      <c r="C329" s="91"/>
      <c r="D329" s="91"/>
      <c r="E329" s="3"/>
      <c r="F329" s="92"/>
      <c r="G329" s="3"/>
      <c r="H329" s="3"/>
      <c r="I329" s="78"/>
    </row>
    <row r="330" spans="1:9" ht="15.75" x14ac:dyDescent="0.25">
      <c r="A330" s="89"/>
      <c r="B330" s="90" t="s">
        <v>46</v>
      </c>
      <c r="C330" s="93"/>
      <c r="D330" s="91"/>
      <c r="E330" s="3"/>
      <c r="F330" s="92"/>
      <c r="G330" s="3"/>
      <c r="H330" s="3"/>
      <c r="I330" s="78"/>
    </row>
    <row r="331" spans="1:9" ht="15.75" x14ac:dyDescent="0.25">
      <c r="A331" s="89"/>
      <c r="B331" s="90" t="s">
        <v>47</v>
      </c>
      <c r="C331" s="93"/>
      <c r="D331" s="91"/>
      <c r="E331" s="3"/>
      <c r="F331" s="92"/>
      <c r="G331" s="3"/>
      <c r="H331" s="3"/>
      <c r="I331" s="78"/>
    </row>
    <row r="332" spans="1:9" ht="15.75" x14ac:dyDescent="0.25">
      <c r="A332" s="94"/>
      <c r="B332" s="95" t="s">
        <v>48</v>
      </c>
      <c r="C332" s="93"/>
      <c r="D332" s="91"/>
      <c r="E332" s="96"/>
      <c r="F332" s="92"/>
      <c r="G332" s="96"/>
      <c r="H332" s="96"/>
      <c r="I332" s="83"/>
    </row>
    <row r="333" spans="1:9" x14ac:dyDescent="0.25">
      <c r="A333" s="73" t="s">
        <v>27</v>
      </c>
      <c r="B333" s="23"/>
      <c r="C333" s="23"/>
      <c r="D333" s="23"/>
      <c r="E333" s="23"/>
      <c r="F333" s="23"/>
      <c r="G333" s="23"/>
      <c r="H333" s="23"/>
      <c r="I333" s="75"/>
    </row>
    <row r="334" spans="1:9" x14ac:dyDescent="0.25">
      <c r="A334" s="290" t="s">
        <v>28</v>
      </c>
      <c r="B334" s="291"/>
      <c r="C334" s="53"/>
      <c r="D334" s="54" t="s">
        <v>29</v>
      </c>
      <c r="E334" s="52"/>
      <c r="F334" s="55" t="s">
        <v>30</v>
      </c>
      <c r="G334" s="53"/>
      <c r="H334" s="54" t="s">
        <v>29</v>
      </c>
      <c r="I334" s="83"/>
    </row>
    <row r="335" spans="1:9" ht="15.75" x14ac:dyDescent="0.25">
      <c r="A335" s="97"/>
      <c r="B335" s="58"/>
      <c r="C335" s="98" t="s">
        <v>49</v>
      </c>
      <c r="D335" s="35"/>
      <c r="E335" s="10"/>
      <c r="F335" s="10"/>
      <c r="G335" s="10"/>
      <c r="H335" s="10"/>
      <c r="I335" s="78"/>
    </row>
    <row r="336" spans="1:9" x14ac:dyDescent="0.25">
      <c r="A336" s="99"/>
      <c r="B336" s="14"/>
      <c r="C336" s="14"/>
      <c r="D336" s="14"/>
      <c r="E336" s="21"/>
      <c r="F336" s="100" t="s">
        <v>50</v>
      </c>
      <c r="G336" s="101"/>
      <c r="H336" s="102"/>
      <c r="I336" s="103"/>
    </row>
    <row r="337" spans="1:9" x14ac:dyDescent="0.25">
      <c r="A337" s="104" t="s">
        <v>51</v>
      </c>
      <c r="B337" s="105" t="s">
        <v>52</v>
      </c>
      <c r="C337" s="106"/>
      <c r="D337" s="107" t="s">
        <v>53</v>
      </c>
      <c r="E337" s="106"/>
      <c r="F337" s="108"/>
      <c r="G337" s="108"/>
      <c r="H337" s="108"/>
      <c r="I337" s="109"/>
    </row>
    <row r="338" spans="1:9" ht="16.5" thickBot="1" x14ac:dyDescent="0.3">
      <c r="A338" s="110"/>
      <c r="B338" s="111" t="s">
        <v>54</v>
      </c>
      <c r="C338" s="112"/>
      <c r="D338" s="23"/>
      <c r="E338" s="23"/>
      <c r="F338" s="23"/>
      <c r="G338" s="23"/>
      <c r="H338" s="23"/>
      <c r="I338" s="75"/>
    </row>
    <row r="339" spans="1:9" ht="15.75" thickBot="1" x14ac:dyDescent="0.3">
      <c r="A339" s="113"/>
      <c r="B339" s="114"/>
      <c r="C339" s="114"/>
      <c r="D339" s="114"/>
      <c r="E339" s="114"/>
      <c r="F339" s="114"/>
      <c r="G339" s="114"/>
      <c r="H339" s="114"/>
      <c r="I339" s="115"/>
    </row>
    <row r="340" spans="1:9" ht="15.75" thickBot="1" x14ac:dyDescent="0.3"/>
    <row r="341" spans="1:9" ht="15.75" thickBot="1" x14ac:dyDescent="0.3">
      <c r="A341" s="167" t="s">
        <v>56</v>
      </c>
      <c r="B341" s="269" t="s">
        <v>100</v>
      </c>
      <c r="C341" s="269"/>
      <c r="D341" s="270"/>
      <c r="E341" s="166" t="s">
        <v>1</v>
      </c>
      <c r="F341" s="271"/>
      <c r="G341" s="272"/>
      <c r="H341" s="272"/>
      <c r="I341" s="273"/>
    </row>
    <row r="342" spans="1:9" ht="15.75" thickBot="1" x14ac:dyDescent="0.3">
      <c r="A342" s="274" t="str">
        <f>VLOOKUP(A341,[2]jobdisc!A$1:D$65536,4,FALSE)</f>
        <v>Performs varied work involving routine graphics design assignments. Work must be completed according to set guidelines.</v>
      </c>
      <c r="B342" s="275"/>
      <c r="C342" s="275"/>
      <c r="D342" s="276"/>
      <c r="E342" s="281"/>
      <c r="F342" s="265"/>
      <c r="G342" s="265"/>
      <c r="H342" s="265"/>
      <c r="I342" s="266"/>
    </row>
    <row r="343" spans="1:9" x14ac:dyDescent="0.25">
      <c r="A343" s="277"/>
      <c r="B343" s="275"/>
      <c r="C343" s="275"/>
      <c r="D343" s="276"/>
      <c r="E343" s="268" t="s">
        <v>2</v>
      </c>
      <c r="F343" s="268"/>
      <c r="G343" s="3"/>
      <c r="H343" s="3"/>
      <c r="I343" s="4"/>
    </row>
    <row r="344" spans="1:9" ht="15.75" thickBot="1" x14ac:dyDescent="0.3">
      <c r="A344" s="278"/>
      <c r="B344" s="279"/>
      <c r="C344" s="279"/>
      <c r="D344" s="280"/>
      <c r="E344" s="281"/>
      <c r="F344" s="265"/>
      <c r="G344" s="265"/>
      <c r="H344" s="265"/>
      <c r="I344" s="266"/>
    </row>
    <row r="345" spans="1:9" x14ac:dyDescent="0.25">
      <c r="A345" s="282" t="s">
        <v>3</v>
      </c>
      <c r="B345" s="283"/>
      <c r="C345" s="283"/>
      <c r="D345" s="283"/>
      <c r="E345" s="283"/>
      <c r="F345" s="283"/>
      <c r="G345" s="283"/>
      <c r="H345" s="283"/>
      <c r="I345" s="284"/>
    </row>
    <row r="346" spans="1:9" x14ac:dyDescent="0.25">
      <c r="A346" s="68"/>
      <c r="B346" s="6" t="s">
        <v>4</v>
      </c>
      <c r="C346" s="69"/>
      <c r="D346" s="7" t="s">
        <v>5</v>
      </c>
      <c r="E346" s="7"/>
      <c r="F346" s="69"/>
      <c r="G346" s="7" t="s">
        <v>6</v>
      </c>
      <c r="H346" s="7"/>
      <c r="I346" s="70"/>
    </row>
    <row r="347" spans="1:9" x14ac:dyDescent="0.25">
      <c r="A347" s="285" t="s">
        <v>41</v>
      </c>
      <c r="B347" s="286"/>
      <c r="C347" s="23"/>
      <c r="D347" s="24"/>
      <c r="E347" s="71" t="s">
        <v>7</v>
      </c>
      <c r="F347" s="23"/>
      <c r="G347" s="15"/>
      <c r="H347" s="15"/>
      <c r="I347" s="72"/>
    </row>
    <row r="348" spans="1:9" ht="15.75" thickBot="1" x14ac:dyDescent="0.3">
      <c r="A348" s="287" t="s">
        <v>105</v>
      </c>
      <c r="B348" s="288"/>
      <c r="C348" s="288"/>
      <c r="D348" s="289"/>
      <c r="E348" s="281"/>
      <c r="F348" s="265"/>
      <c r="G348" s="265"/>
      <c r="H348" s="265"/>
      <c r="I348" s="266"/>
    </row>
    <row r="349" spans="1:9" x14ac:dyDescent="0.25">
      <c r="A349" s="73" t="s">
        <v>8</v>
      </c>
      <c r="B349" s="74" t="s">
        <v>9</v>
      </c>
      <c r="C349" s="74" t="s">
        <v>10</v>
      </c>
      <c r="D349" s="74" t="s">
        <v>11</v>
      </c>
      <c r="E349" s="38"/>
      <c r="F349" s="23"/>
      <c r="G349" s="23"/>
      <c r="H349" s="24"/>
      <c r="I349" s="75"/>
    </row>
    <row r="350" spans="1:9" ht="15.75" x14ac:dyDescent="0.25">
      <c r="A350" s="76" t="s">
        <v>13</v>
      </c>
      <c r="B350" s="43" t="s">
        <v>14</v>
      </c>
      <c r="C350" s="43" t="s">
        <v>14</v>
      </c>
      <c r="D350" s="43" t="s">
        <v>14</v>
      </c>
      <c r="E350" s="41" t="s">
        <v>15</v>
      </c>
      <c r="F350" s="77"/>
      <c r="G350" s="10"/>
      <c r="H350" s="12"/>
      <c r="I350" s="78"/>
    </row>
    <row r="351" spans="1:9" ht="15.75" x14ac:dyDescent="0.25">
      <c r="A351" s="79" t="s">
        <v>17</v>
      </c>
      <c r="B351" s="47"/>
      <c r="C351" s="80" t="str">
        <f>IF((B351+D351)/2 &gt; 0, (B351+D351)/2,"")</f>
        <v/>
      </c>
      <c r="D351" s="47"/>
      <c r="E351" s="34" t="s">
        <v>42</v>
      </c>
      <c r="F351" s="81"/>
      <c r="G351" s="46"/>
      <c r="H351" s="82"/>
      <c r="I351" s="83"/>
    </row>
    <row r="352" spans="1:9" ht="15.75" x14ac:dyDescent="0.25">
      <c r="A352" s="84"/>
      <c r="B352" s="36"/>
      <c r="C352" s="36"/>
      <c r="D352" s="36"/>
      <c r="E352" s="14"/>
      <c r="F352" s="14"/>
      <c r="G352" s="14"/>
      <c r="H352" s="14"/>
      <c r="I352" s="78"/>
    </row>
    <row r="353" spans="1:9" x14ac:dyDescent="0.25">
      <c r="A353" s="73" t="s">
        <v>43</v>
      </c>
      <c r="B353" s="38"/>
      <c r="C353" s="39"/>
      <c r="D353" s="38" t="s">
        <v>44</v>
      </c>
      <c r="E353" s="38"/>
      <c r="F353" s="39"/>
      <c r="G353" s="38"/>
      <c r="H353" s="23"/>
      <c r="I353" s="75"/>
    </row>
    <row r="354" spans="1:9" ht="15.75" x14ac:dyDescent="0.25">
      <c r="A354" s="76"/>
      <c r="B354" s="41"/>
      <c r="C354" s="85" t="s">
        <v>23</v>
      </c>
      <c r="D354" s="43" t="s">
        <v>25</v>
      </c>
      <c r="E354" s="86"/>
      <c r="F354" s="3"/>
      <c r="G354" s="87"/>
      <c r="H354" s="88"/>
      <c r="I354" s="78"/>
    </row>
    <row r="355" spans="1:9" ht="15.75" x14ac:dyDescent="0.25">
      <c r="A355" s="89"/>
      <c r="B355" s="90" t="s">
        <v>45</v>
      </c>
      <c r="C355" s="91"/>
      <c r="D355" s="91"/>
      <c r="E355" s="3"/>
      <c r="F355" s="92"/>
      <c r="G355" s="3"/>
      <c r="H355" s="3"/>
      <c r="I355" s="78"/>
    </row>
    <row r="356" spans="1:9" ht="15.75" x14ac:dyDescent="0.25">
      <c r="A356" s="89"/>
      <c r="B356" s="90" t="s">
        <v>46</v>
      </c>
      <c r="C356" s="93"/>
      <c r="D356" s="91"/>
      <c r="E356" s="3"/>
      <c r="F356" s="92"/>
      <c r="G356" s="3"/>
      <c r="H356" s="3"/>
      <c r="I356" s="78"/>
    </row>
    <row r="357" spans="1:9" ht="15.75" x14ac:dyDescent="0.25">
      <c r="A357" s="89"/>
      <c r="B357" s="90" t="s">
        <v>47</v>
      </c>
      <c r="C357" s="93"/>
      <c r="D357" s="91"/>
      <c r="E357" s="3"/>
      <c r="F357" s="92"/>
      <c r="G357" s="3"/>
      <c r="H357" s="3"/>
      <c r="I357" s="78"/>
    </row>
    <row r="358" spans="1:9" ht="15.75" x14ac:dyDescent="0.25">
      <c r="A358" s="94"/>
      <c r="B358" s="95" t="s">
        <v>48</v>
      </c>
      <c r="C358" s="93"/>
      <c r="D358" s="91"/>
      <c r="E358" s="96"/>
      <c r="F358" s="92"/>
      <c r="G358" s="96"/>
      <c r="H358" s="96"/>
      <c r="I358" s="83"/>
    </row>
    <row r="359" spans="1:9" x14ac:dyDescent="0.25">
      <c r="A359" s="73" t="s">
        <v>27</v>
      </c>
      <c r="B359" s="23"/>
      <c r="C359" s="23"/>
      <c r="D359" s="23"/>
      <c r="E359" s="23"/>
      <c r="F359" s="23"/>
      <c r="G359" s="23"/>
      <c r="H359" s="23"/>
      <c r="I359" s="75"/>
    </row>
    <row r="360" spans="1:9" x14ac:dyDescent="0.25">
      <c r="A360" s="290" t="s">
        <v>28</v>
      </c>
      <c r="B360" s="291"/>
      <c r="C360" s="53"/>
      <c r="D360" s="54" t="s">
        <v>29</v>
      </c>
      <c r="E360" s="52"/>
      <c r="F360" s="55" t="s">
        <v>30</v>
      </c>
      <c r="G360" s="53"/>
      <c r="H360" s="54" t="s">
        <v>29</v>
      </c>
      <c r="I360" s="83"/>
    </row>
    <row r="361" spans="1:9" ht="15.75" x14ac:dyDescent="0.25">
      <c r="A361" s="97"/>
      <c r="B361" s="58"/>
      <c r="C361" s="98" t="s">
        <v>49</v>
      </c>
      <c r="D361" s="35"/>
      <c r="E361" s="10"/>
      <c r="F361" s="10"/>
      <c r="G361" s="10"/>
      <c r="H361" s="10"/>
      <c r="I361" s="78"/>
    </row>
    <row r="362" spans="1:9" x14ac:dyDescent="0.25">
      <c r="A362" s="99"/>
      <c r="B362" s="14"/>
      <c r="C362" s="14"/>
      <c r="D362" s="14"/>
      <c r="E362" s="21"/>
      <c r="F362" s="100" t="s">
        <v>50</v>
      </c>
      <c r="G362" s="101"/>
      <c r="H362" s="102"/>
      <c r="I362" s="103"/>
    </row>
    <row r="363" spans="1:9" x14ac:dyDescent="0.25">
      <c r="A363" s="104" t="s">
        <v>51</v>
      </c>
      <c r="B363" s="105" t="s">
        <v>52</v>
      </c>
      <c r="C363" s="106"/>
      <c r="D363" s="107" t="s">
        <v>53</v>
      </c>
      <c r="E363" s="106"/>
      <c r="F363" s="108"/>
      <c r="G363" s="108"/>
      <c r="H363" s="108"/>
      <c r="I363" s="109"/>
    </row>
    <row r="364" spans="1:9" ht="16.5" thickBot="1" x14ac:dyDescent="0.3">
      <c r="A364" s="110"/>
      <c r="B364" s="111" t="s">
        <v>54</v>
      </c>
      <c r="C364" s="112"/>
      <c r="D364" s="23"/>
      <c r="E364" s="23"/>
      <c r="F364" s="23"/>
      <c r="G364" s="23"/>
      <c r="H364" s="23"/>
      <c r="I364" s="75"/>
    </row>
    <row r="365" spans="1:9" ht="15.75" thickBot="1" x14ac:dyDescent="0.3">
      <c r="A365" s="113"/>
      <c r="B365" s="114"/>
      <c r="C365" s="114"/>
      <c r="D365" s="114"/>
      <c r="E365" s="114"/>
      <c r="F365" s="114"/>
      <c r="G365" s="114"/>
      <c r="H365" s="114"/>
      <c r="I365" s="115"/>
    </row>
    <row r="366" spans="1:9" ht="15.75" thickBot="1" x14ac:dyDescent="0.3"/>
    <row r="367" spans="1:9" ht="15.75" thickBot="1" x14ac:dyDescent="0.3">
      <c r="A367" s="67" t="s">
        <v>57</v>
      </c>
      <c r="B367" s="297" t="s">
        <v>101</v>
      </c>
      <c r="C367" s="297"/>
      <c r="D367" s="298"/>
      <c r="E367" s="117" t="s">
        <v>1</v>
      </c>
      <c r="F367" s="271"/>
      <c r="G367" s="272"/>
      <c r="H367" s="272"/>
      <c r="I367" s="273"/>
    </row>
    <row r="368" spans="1:9" ht="15.75" thickBot="1" x14ac:dyDescent="0.3">
      <c r="A368" s="294" t="str">
        <f>VLOOKUP(A367,[2]jobdisc!A$1:D$65536,4,FALSE)</f>
        <v>Can edit fundamental news, sports and feature stories. Writes clear and accurate headlines.</v>
      </c>
      <c r="B368" s="295"/>
      <c r="C368" s="295"/>
      <c r="D368" s="296"/>
      <c r="E368" s="281"/>
      <c r="F368" s="265"/>
      <c r="G368" s="265"/>
      <c r="H368" s="265"/>
      <c r="I368" s="266"/>
    </row>
    <row r="369" spans="1:9" x14ac:dyDescent="0.25">
      <c r="A369" s="277"/>
      <c r="B369" s="275"/>
      <c r="C369" s="275"/>
      <c r="D369" s="276"/>
      <c r="E369" s="268" t="s">
        <v>2</v>
      </c>
      <c r="F369" s="268"/>
      <c r="G369" s="3"/>
      <c r="H369" s="3"/>
      <c r="I369" s="4"/>
    </row>
    <row r="370" spans="1:9" ht="15.75" thickBot="1" x14ac:dyDescent="0.3">
      <c r="A370" s="278"/>
      <c r="B370" s="279"/>
      <c r="C370" s="279"/>
      <c r="D370" s="280"/>
      <c r="E370" s="281"/>
      <c r="F370" s="265"/>
      <c r="G370" s="265"/>
      <c r="H370" s="265"/>
      <c r="I370" s="266"/>
    </row>
    <row r="371" spans="1:9" x14ac:dyDescent="0.25">
      <c r="A371" s="282" t="s">
        <v>3</v>
      </c>
      <c r="B371" s="283"/>
      <c r="C371" s="283"/>
      <c r="D371" s="283"/>
      <c r="E371" s="283"/>
      <c r="F371" s="283"/>
      <c r="G371" s="283"/>
      <c r="H371" s="283"/>
      <c r="I371" s="284"/>
    </row>
    <row r="372" spans="1:9" x14ac:dyDescent="0.25">
      <c r="A372" s="68"/>
      <c r="B372" s="6" t="s">
        <v>4</v>
      </c>
      <c r="C372" s="69"/>
      <c r="D372" s="7" t="s">
        <v>5</v>
      </c>
      <c r="E372" s="7"/>
      <c r="F372" s="69"/>
      <c r="G372" s="7" t="s">
        <v>6</v>
      </c>
      <c r="H372" s="7"/>
      <c r="I372" s="70"/>
    </row>
    <row r="373" spans="1:9" x14ac:dyDescent="0.25">
      <c r="A373" s="285" t="s">
        <v>41</v>
      </c>
      <c r="B373" s="286"/>
      <c r="C373" s="23"/>
      <c r="D373" s="24"/>
      <c r="E373" s="71" t="s">
        <v>7</v>
      </c>
      <c r="F373" s="23"/>
      <c r="G373" s="15"/>
      <c r="H373" s="15"/>
      <c r="I373" s="72"/>
    </row>
    <row r="374" spans="1:9" ht="15.75" thickBot="1" x14ac:dyDescent="0.3">
      <c r="A374" s="287" t="s">
        <v>105</v>
      </c>
      <c r="B374" s="288"/>
      <c r="C374" s="288"/>
      <c r="D374" s="289"/>
      <c r="E374" s="281"/>
      <c r="F374" s="265"/>
      <c r="G374" s="265"/>
      <c r="H374" s="265"/>
      <c r="I374" s="266"/>
    </row>
    <row r="375" spans="1:9" x14ac:dyDescent="0.25">
      <c r="A375" s="73" t="s">
        <v>8</v>
      </c>
      <c r="B375" s="74" t="s">
        <v>9</v>
      </c>
      <c r="C375" s="74" t="s">
        <v>10</v>
      </c>
      <c r="D375" s="74" t="s">
        <v>11</v>
      </c>
      <c r="E375" s="38"/>
      <c r="F375" s="23"/>
      <c r="G375" s="23"/>
      <c r="H375" s="24"/>
      <c r="I375" s="75"/>
    </row>
    <row r="376" spans="1:9" ht="15.75" x14ac:dyDescent="0.25">
      <c r="A376" s="76" t="s">
        <v>13</v>
      </c>
      <c r="B376" s="43" t="s">
        <v>14</v>
      </c>
      <c r="C376" s="43" t="s">
        <v>14</v>
      </c>
      <c r="D376" s="43" t="s">
        <v>14</v>
      </c>
      <c r="E376" s="41" t="s">
        <v>15</v>
      </c>
      <c r="F376" s="77"/>
      <c r="G376" s="10"/>
      <c r="H376" s="12"/>
      <c r="I376" s="78"/>
    </row>
    <row r="377" spans="1:9" ht="15.75" x14ac:dyDescent="0.25">
      <c r="A377" s="79" t="s">
        <v>17</v>
      </c>
      <c r="B377" s="47"/>
      <c r="C377" s="80" t="str">
        <f>IF((B377+D377)/2 &gt; 0, (B377+D377)/2,"")</f>
        <v/>
      </c>
      <c r="D377" s="47"/>
      <c r="E377" s="34" t="s">
        <v>42</v>
      </c>
      <c r="F377" s="81"/>
      <c r="G377" s="46"/>
      <c r="H377" s="82"/>
      <c r="I377" s="83"/>
    </row>
    <row r="378" spans="1:9" ht="15.75" x14ac:dyDescent="0.25">
      <c r="A378" s="84"/>
      <c r="B378" s="36"/>
      <c r="C378" s="36"/>
      <c r="D378" s="36"/>
      <c r="E378" s="14"/>
      <c r="F378" s="14"/>
      <c r="G378" s="14"/>
      <c r="H378" s="14"/>
      <c r="I378" s="78"/>
    </row>
    <row r="379" spans="1:9" x14ac:dyDescent="0.25">
      <c r="A379" s="73" t="s">
        <v>43</v>
      </c>
      <c r="B379" s="38"/>
      <c r="C379" s="39"/>
      <c r="D379" s="38" t="s">
        <v>44</v>
      </c>
      <c r="E379" s="38"/>
      <c r="F379" s="39"/>
      <c r="G379" s="38"/>
      <c r="H379" s="23"/>
      <c r="I379" s="75"/>
    </row>
    <row r="380" spans="1:9" ht="15.75" x14ac:dyDescent="0.25">
      <c r="A380" s="76"/>
      <c r="B380" s="41"/>
      <c r="C380" s="85" t="s">
        <v>23</v>
      </c>
      <c r="D380" s="43" t="s">
        <v>25</v>
      </c>
      <c r="E380" s="86"/>
      <c r="F380" s="3"/>
      <c r="G380" s="87"/>
      <c r="H380" s="88"/>
      <c r="I380" s="78"/>
    </row>
    <row r="381" spans="1:9" ht="15.75" x14ac:dyDescent="0.25">
      <c r="A381" s="89"/>
      <c r="B381" s="90" t="s">
        <v>45</v>
      </c>
      <c r="C381" s="91"/>
      <c r="D381" s="91"/>
      <c r="E381" s="3"/>
      <c r="F381" s="92"/>
      <c r="G381" s="3"/>
      <c r="H381" s="3"/>
      <c r="I381" s="78"/>
    </row>
    <row r="382" spans="1:9" ht="15.75" x14ac:dyDescent="0.25">
      <c r="A382" s="89"/>
      <c r="B382" s="90" t="s">
        <v>46</v>
      </c>
      <c r="C382" s="93"/>
      <c r="D382" s="91"/>
      <c r="E382" s="3"/>
      <c r="F382" s="92"/>
      <c r="G382" s="3"/>
      <c r="H382" s="3"/>
      <c r="I382" s="78"/>
    </row>
    <row r="383" spans="1:9" ht="15.75" x14ac:dyDescent="0.25">
      <c r="A383" s="89"/>
      <c r="B383" s="90" t="s">
        <v>47</v>
      </c>
      <c r="C383" s="93"/>
      <c r="D383" s="91"/>
      <c r="E383" s="3"/>
      <c r="F383" s="92"/>
      <c r="G383" s="3"/>
      <c r="H383" s="3"/>
      <c r="I383" s="78"/>
    </row>
    <row r="384" spans="1:9" ht="15.75" x14ac:dyDescent="0.25">
      <c r="A384" s="94"/>
      <c r="B384" s="95" t="s">
        <v>48</v>
      </c>
      <c r="C384" s="93"/>
      <c r="D384" s="91"/>
      <c r="E384" s="96"/>
      <c r="F384" s="92"/>
      <c r="G384" s="96"/>
      <c r="H384" s="96"/>
      <c r="I384" s="83"/>
    </row>
    <row r="385" spans="1:9" x14ac:dyDescent="0.25">
      <c r="A385" s="73" t="s">
        <v>27</v>
      </c>
      <c r="B385" s="23"/>
      <c r="C385" s="23"/>
      <c r="D385" s="23"/>
      <c r="E385" s="23"/>
      <c r="F385" s="23"/>
      <c r="G385" s="23"/>
      <c r="H385" s="23"/>
      <c r="I385" s="75"/>
    </row>
    <row r="386" spans="1:9" x14ac:dyDescent="0.25">
      <c r="A386" s="290" t="s">
        <v>28</v>
      </c>
      <c r="B386" s="291"/>
      <c r="C386" s="53"/>
      <c r="D386" s="54" t="s">
        <v>29</v>
      </c>
      <c r="E386" s="52"/>
      <c r="F386" s="55" t="s">
        <v>30</v>
      </c>
      <c r="G386" s="53"/>
      <c r="H386" s="54" t="s">
        <v>29</v>
      </c>
      <c r="I386" s="83"/>
    </row>
    <row r="387" spans="1:9" ht="15.75" x14ac:dyDescent="0.25">
      <c r="A387" s="97"/>
      <c r="B387" s="58"/>
      <c r="C387" s="98" t="s">
        <v>49</v>
      </c>
      <c r="D387" s="35"/>
      <c r="E387" s="10"/>
      <c r="F387" s="10"/>
      <c r="G387" s="10"/>
      <c r="H387" s="10"/>
      <c r="I387" s="78"/>
    </row>
    <row r="388" spans="1:9" x14ac:dyDescent="0.25">
      <c r="A388" s="99"/>
      <c r="B388" s="14"/>
      <c r="C388" s="14"/>
      <c r="D388" s="14"/>
      <c r="E388" s="21"/>
      <c r="F388" s="100" t="s">
        <v>50</v>
      </c>
      <c r="G388" s="101"/>
      <c r="H388" s="102"/>
      <c r="I388" s="103"/>
    </row>
    <row r="389" spans="1:9" x14ac:dyDescent="0.25">
      <c r="A389" s="104" t="s">
        <v>51</v>
      </c>
      <c r="B389" s="105" t="s">
        <v>52</v>
      </c>
      <c r="C389" s="106"/>
      <c r="D389" s="107" t="s">
        <v>53</v>
      </c>
      <c r="E389" s="106"/>
      <c r="F389" s="108"/>
      <c r="G389" s="108"/>
      <c r="H389" s="108"/>
      <c r="I389" s="109"/>
    </row>
    <row r="390" spans="1:9" ht="16.5" thickBot="1" x14ac:dyDescent="0.3">
      <c r="A390" s="110"/>
      <c r="B390" s="111" t="s">
        <v>54</v>
      </c>
      <c r="C390" s="112"/>
      <c r="D390" s="23"/>
      <c r="E390" s="23"/>
      <c r="F390" s="23"/>
      <c r="G390" s="23"/>
      <c r="H390" s="23"/>
      <c r="I390" s="75"/>
    </row>
    <row r="391" spans="1:9" ht="15.75" thickBot="1" x14ac:dyDescent="0.3">
      <c r="A391" s="113"/>
      <c r="B391" s="114"/>
      <c r="C391" s="114"/>
      <c r="D391" s="114"/>
      <c r="E391" s="114"/>
      <c r="F391" s="114"/>
      <c r="G391" s="114"/>
      <c r="H391" s="114"/>
      <c r="I391" s="115"/>
    </row>
    <row r="392" spans="1:9" ht="15.75" thickBot="1" x14ac:dyDescent="0.3"/>
    <row r="393" spans="1:9" ht="15.75" thickBot="1" x14ac:dyDescent="0.3">
      <c r="A393" s="167" t="s">
        <v>58</v>
      </c>
      <c r="B393" s="269" t="s">
        <v>98</v>
      </c>
      <c r="C393" s="269"/>
      <c r="D393" s="270"/>
      <c r="E393" s="168" t="s">
        <v>1</v>
      </c>
      <c r="F393" s="271"/>
      <c r="G393" s="272"/>
      <c r="H393" s="272"/>
      <c r="I393" s="273"/>
    </row>
    <row r="394" spans="1:9" ht="15.75" thickBot="1" x14ac:dyDescent="0.3">
      <c r="A394" s="274" t="s">
        <v>102</v>
      </c>
      <c r="B394" s="275"/>
      <c r="C394" s="275"/>
      <c r="D394" s="276"/>
      <c r="E394" s="281"/>
      <c r="F394" s="265"/>
      <c r="G394" s="265"/>
      <c r="H394" s="265"/>
      <c r="I394" s="266"/>
    </row>
    <row r="395" spans="1:9" x14ac:dyDescent="0.25">
      <c r="A395" s="277"/>
      <c r="B395" s="275"/>
      <c r="C395" s="275"/>
      <c r="D395" s="276"/>
      <c r="E395" s="268" t="s">
        <v>2</v>
      </c>
      <c r="F395" s="268"/>
      <c r="G395" s="3"/>
      <c r="H395" s="3"/>
      <c r="I395" s="4"/>
    </row>
    <row r="396" spans="1:9" ht="15.75" thickBot="1" x14ac:dyDescent="0.3">
      <c r="A396" s="278"/>
      <c r="B396" s="279"/>
      <c r="C396" s="279"/>
      <c r="D396" s="280"/>
      <c r="E396" s="281"/>
      <c r="F396" s="265"/>
      <c r="G396" s="265"/>
      <c r="H396" s="265"/>
      <c r="I396" s="266"/>
    </row>
    <row r="397" spans="1:9" x14ac:dyDescent="0.25">
      <c r="A397" s="282" t="s">
        <v>3</v>
      </c>
      <c r="B397" s="283"/>
      <c r="C397" s="283"/>
      <c r="D397" s="283"/>
      <c r="E397" s="283"/>
      <c r="F397" s="283"/>
      <c r="G397" s="283"/>
      <c r="H397" s="283"/>
      <c r="I397" s="284"/>
    </row>
    <row r="398" spans="1:9" x14ac:dyDescent="0.25">
      <c r="A398" s="68"/>
      <c r="B398" s="6" t="s">
        <v>4</v>
      </c>
      <c r="C398" s="69"/>
      <c r="D398" s="7" t="s">
        <v>5</v>
      </c>
      <c r="E398" s="7"/>
      <c r="F398" s="69"/>
      <c r="G398" s="7" t="s">
        <v>6</v>
      </c>
      <c r="H398" s="7"/>
      <c r="I398" s="70"/>
    </row>
    <row r="399" spans="1:9" x14ac:dyDescent="0.25">
      <c r="A399" s="285" t="s">
        <v>41</v>
      </c>
      <c r="B399" s="286"/>
      <c r="C399" s="23"/>
      <c r="D399" s="24"/>
      <c r="E399" s="71" t="s">
        <v>7</v>
      </c>
      <c r="F399" s="23"/>
      <c r="G399" s="15"/>
      <c r="H399" s="15"/>
      <c r="I399" s="72"/>
    </row>
    <row r="400" spans="1:9" ht="15.75" thickBot="1" x14ac:dyDescent="0.3">
      <c r="A400" s="287" t="str">
        <f>VLOOKUP(A393,[2]jobdisc!A$1:D$65536,3,FALSE)</f>
        <v>Pressroom Manager</v>
      </c>
      <c r="B400" s="288"/>
      <c r="C400" s="288"/>
      <c r="D400" s="289"/>
      <c r="E400" s="281"/>
      <c r="F400" s="265"/>
      <c r="G400" s="265"/>
      <c r="H400" s="265"/>
      <c r="I400" s="266"/>
    </row>
    <row r="401" spans="1:9" x14ac:dyDescent="0.25">
      <c r="A401" s="238" t="s">
        <v>208</v>
      </c>
      <c r="B401" s="74" t="s">
        <v>9</v>
      </c>
      <c r="C401" s="74" t="s">
        <v>10</v>
      </c>
      <c r="D401" s="74" t="s">
        <v>11</v>
      </c>
      <c r="E401" s="38"/>
      <c r="F401" s="23"/>
      <c r="G401" s="23"/>
      <c r="H401" s="24"/>
      <c r="I401" s="75"/>
    </row>
    <row r="402" spans="1:9" ht="15.75" x14ac:dyDescent="0.25">
      <c r="A402" s="76" t="s">
        <v>13</v>
      </c>
      <c r="B402" s="43" t="s">
        <v>14</v>
      </c>
      <c r="C402" s="43" t="s">
        <v>14</v>
      </c>
      <c r="D402" s="43" t="s">
        <v>14</v>
      </c>
      <c r="E402" s="41" t="s">
        <v>15</v>
      </c>
      <c r="F402" s="77"/>
      <c r="G402" s="10"/>
      <c r="H402" s="12"/>
      <c r="I402" s="78"/>
    </row>
    <row r="403" spans="1:9" ht="15.75" x14ac:dyDescent="0.25">
      <c r="A403" s="79" t="s">
        <v>17</v>
      </c>
      <c r="B403" s="236"/>
      <c r="C403" s="237" t="str">
        <f>IF((B403+D403)/2 &gt; 0, (B403+D403)/2,"")</f>
        <v/>
      </c>
      <c r="D403" s="236"/>
      <c r="E403" s="34" t="s">
        <v>42</v>
      </c>
      <c r="F403" s="81"/>
      <c r="G403" s="46"/>
      <c r="H403" s="82"/>
      <c r="I403" s="83"/>
    </row>
    <row r="404" spans="1:9" ht="15.75" x14ac:dyDescent="0.25">
      <c r="A404" s="84"/>
      <c r="B404" s="36"/>
      <c r="C404" s="36"/>
      <c r="D404" s="36"/>
      <c r="E404" s="14"/>
      <c r="F404" s="14"/>
      <c r="G404" s="14"/>
      <c r="H404" s="14"/>
      <c r="I404" s="78"/>
    </row>
    <row r="405" spans="1:9" x14ac:dyDescent="0.25">
      <c r="A405" s="73" t="s">
        <v>209</v>
      </c>
      <c r="B405" s="38"/>
      <c r="C405" s="39"/>
      <c r="D405" s="38" t="s">
        <v>210</v>
      </c>
      <c r="E405" s="38"/>
      <c r="F405" s="39"/>
      <c r="G405" s="38"/>
      <c r="H405" s="23"/>
      <c r="I405" s="75"/>
    </row>
    <row r="406" spans="1:9" ht="15.75" x14ac:dyDescent="0.25">
      <c r="A406" s="76"/>
      <c r="B406" s="41"/>
      <c r="C406" s="85" t="s">
        <v>23</v>
      </c>
      <c r="D406" s="43" t="s">
        <v>25</v>
      </c>
      <c r="E406" s="86"/>
      <c r="F406" s="3"/>
      <c r="G406" s="87"/>
      <c r="H406" s="88"/>
      <c r="I406" s="78"/>
    </row>
    <row r="407" spans="1:9" ht="15.75" x14ac:dyDescent="0.25">
      <c r="A407" s="89"/>
      <c r="B407" s="90" t="s">
        <v>45</v>
      </c>
      <c r="C407" s="234"/>
      <c r="D407" s="234"/>
      <c r="E407" s="3"/>
      <c r="F407" s="92"/>
      <c r="G407" s="3"/>
      <c r="H407" s="3"/>
      <c r="I407" s="78"/>
    </row>
    <row r="408" spans="1:9" ht="15.75" x14ac:dyDescent="0.25">
      <c r="A408" s="89"/>
      <c r="B408" s="90" t="s">
        <v>46</v>
      </c>
      <c r="C408" s="235"/>
      <c r="D408" s="234"/>
      <c r="E408" s="3"/>
      <c r="F408" s="92"/>
      <c r="G408" s="3"/>
      <c r="H408" s="3"/>
      <c r="I408" s="78"/>
    </row>
    <row r="409" spans="1:9" ht="15.75" x14ac:dyDescent="0.25">
      <c r="A409" s="89"/>
      <c r="B409" s="90" t="s">
        <v>47</v>
      </c>
      <c r="C409" s="235"/>
      <c r="D409" s="234"/>
      <c r="E409" s="3"/>
      <c r="F409" s="92"/>
      <c r="G409" s="3"/>
      <c r="H409" s="3"/>
      <c r="I409" s="78"/>
    </row>
    <row r="410" spans="1:9" ht="15.75" x14ac:dyDescent="0.25">
      <c r="A410" s="94"/>
      <c r="B410" s="95" t="s">
        <v>48</v>
      </c>
      <c r="C410" s="235"/>
      <c r="D410" s="234"/>
      <c r="E410" s="96"/>
      <c r="F410" s="92"/>
      <c r="G410" s="96"/>
      <c r="H410" s="96"/>
      <c r="I410" s="83"/>
    </row>
    <row r="411" spans="1:9" x14ac:dyDescent="0.25">
      <c r="A411" s="73" t="s">
        <v>27</v>
      </c>
      <c r="B411" s="23"/>
      <c r="C411" s="23"/>
      <c r="D411" s="23"/>
      <c r="E411" s="23"/>
      <c r="F411" s="23"/>
      <c r="G411" s="23"/>
      <c r="H411" s="23"/>
      <c r="I411" s="75"/>
    </row>
    <row r="412" spans="1:9" x14ac:dyDescent="0.25">
      <c r="A412" s="290" t="s">
        <v>28</v>
      </c>
      <c r="B412" s="291"/>
      <c r="C412" s="53"/>
      <c r="D412" s="54" t="s">
        <v>29</v>
      </c>
      <c r="E412" s="52"/>
      <c r="F412" s="55" t="s">
        <v>30</v>
      </c>
      <c r="G412" s="53"/>
      <c r="H412" s="54" t="s">
        <v>29</v>
      </c>
      <c r="I412" s="83"/>
    </row>
    <row r="413" spans="1:9" ht="15.75" x14ac:dyDescent="0.25">
      <c r="A413" s="97"/>
      <c r="B413" s="58"/>
      <c r="C413" s="98" t="s">
        <v>49</v>
      </c>
      <c r="D413" s="35"/>
      <c r="E413" s="10"/>
      <c r="F413" s="10"/>
      <c r="G413" s="10"/>
      <c r="H413" s="10"/>
      <c r="I413" s="78"/>
    </row>
    <row r="414" spans="1:9" x14ac:dyDescent="0.25">
      <c r="A414" s="99"/>
      <c r="B414" s="14"/>
      <c r="C414" s="14"/>
      <c r="D414" s="14"/>
      <c r="E414" s="21"/>
      <c r="F414" s="100" t="s">
        <v>50</v>
      </c>
      <c r="G414" s="101"/>
      <c r="H414" s="102"/>
      <c r="I414" s="103"/>
    </row>
    <row r="415" spans="1:9" x14ac:dyDescent="0.25">
      <c r="A415" s="104" t="s">
        <v>51</v>
      </c>
      <c r="B415" s="105" t="s">
        <v>52</v>
      </c>
      <c r="C415" s="106"/>
      <c r="D415" s="107" t="s">
        <v>53</v>
      </c>
      <c r="E415" s="106"/>
      <c r="F415" s="108"/>
      <c r="G415" s="108"/>
      <c r="H415" s="108"/>
      <c r="I415" s="109"/>
    </row>
    <row r="416" spans="1:9" ht="16.5" thickBot="1" x14ac:dyDescent="0.3">
      <c r="A416" s="110"/>
      <c r="B416" s="111" t="s">
        <v>54</v>
      </c>
      <c r="C416" s="112"/>
      <c r="D416" s="23"/>
      <c r="E416" s="23"/>
      <c r="F416" s="23"/>
      <c r="G416" s="23"/>
      <c r="H416" s="23"/>
      <c r="I416" s="75"/>
    </row>
    <row r="417" spans="1:9" ht="15.75" thickBot="1" x14ac:dyDescent="0.3">
      <c r="A417" s="113"/>
      <c r="B417" s="114"/>
      <c r="C417" s="114"/>
      <c r="D417" s="114"/>
      <c r="E417" s="114"/>
      <c r="F417" s="114"/>
      <c r="G417" s="114"/>
      <c r="H417" s="114"/>
      <c r="I417" s="115"/>
    </row>
    <row r="418" spans="1:9" ht="15.75" thickBot="1" x14ac:dyDescent="0.3"/>
    <row r="419" spans="1:9" ht="15.75" thickBot="1" x14ac:dyDescent="0.3">
      <c r="A419" s="67" t="s">
        <v>59</v>
      </c>
      <c r="B419" s="297" t="str">
        <f>VLOOKUP(A419,[3]jobdisc!A$1:B$65536,2,FALSE)</f>
        <v>Sales Account Executive/Classified Representative</v>
      </c>
      <c r="C419" s="297"/>
      <c r="D419" s="298"/>
      <c r="E419" s="315" t="s">
        <v>60</v>
      </c>
      <c r="F419" s="316"/>
    </row>
    <row r="420" spans="1:9" ht="15.75" customHeight="1" x14ac:dyDescent="0.25">
      <c r="A420" s="317" t="s">
        <v>103</v>
      </c>
      <c r="B420" s="318"/>
      <c r="C420" s="318"/>
      <c r="D420" s="319"/>
      <c r="E420" s="118" t="s">
        <v>45</v>
      </c>
      <c r="F420" s="119"/>
    </row>
    <row r="421" spans="1:9" ht="15.75" x14ac:dyDescent="0.25">
      <c r="A421" s="277"/>
      <c r="B421" s="275"/>
      <c r="C421" s="275"/>
      <c r="D421" s="320"/>
      <c r="E421" s="120" t="s">
        <v>46</v>
      </c>
      <c r="F421" s="121"/>
    </row>
    <row r="422" spans="1:9" ht="15.75" x14ac:dyDescent="0.25">
      <c r="A422" s="278"/>
      <c r="B422" s="279"/>
      <c r="C422" s="279"/>
      <c r="D422" s="321"/>
      <c r="E422" s="120" t="s">
        <v>47</v>
      </c>
      <c r="F422" s="121"/>
    </row>
    <row r="423" spans="1:9" ht="16.5" customHeight="1" thickBot="1" x14ac:dyDescent="0.3">
      <c r="A423" s="299" t="s">
        <v>104</v>
      </c>
      <c r="B423" s="300"/>
      <c r="C423" s="301"/>
      <c r="D423" s="302"/>
      <c r="E423" s="120" t="s">
        <v>61</v>
      </c>
      <c r="F423" s="121"/>
    </row>
    <row r="424" spans="1:9" x14ac:dyDescent="0.25">
      <c r="A424" s="303" t="s">
        <v>62</v>
      </c>
      <c r="B424" s="304"/>
      <c r="C424" s="122"/>
      <c r="D424" s="123"/>
      <c r="E424" s="20" t="s">
        <v>63</v>
      </c>
      <c r="F424" s="75"/>
    </row>
    <row r="425" spans="1:9" x14ac:dyDescent="0.25">
      <c r="A425" s="124" t="s">
        <v>64</v>
      </c>
      <c r="B425" s="42"/>
      <c r="C425" s="43"/>
      <c r="D425" s="78"/>
      <c r="E425" s="28" t="s">
        <v>65</v>
      </c>
      <c r="F425" s="78"/>
    </row>
    <row r="426" spans="1:9" x14ac:dyDescent="0.25">
      <c r="A426" s="125" t="s">
        <v>66</v>
      </c>
      <c r="B426" s="126"/>
      <c r="C426" s="126"/>
      <c r="D426" s="127"/>
      <c r="E426" s="128" t="s">
        <v>67</v>
      </c>
      <c r="F426" s="129"/>
    </row>
    <row r="427" spans="1:9" ht="15.75" thickBot="1" x14ac:dyDescent="0.3">
      <c r="A427" s="5"/>
      <c r="B427" s="130" t="s">
        <v>68</v>
      </c>
      <c r="C427" s="130"/>
      <c r="D427" s="127"/>
      <c r="E427" s="131" t="s">
        <v>69</v>
      </c>
      <c r="F427" s="132"/>
    </row>
    <row r="428" spans="1:9" x14ac:dyDescent="0.25">
      <c r="A428" s="133"/>
      <c r="B428" s="41"/>
      <c r="C428" s="41"/>
      <c r="D428" s="10"/>
      <c r="E428" s="134" t="s">
        <v>70</v>
      </c>
      <c r="F428" s="135"/>
    </row>
    <row r="429" spans="1:9" x14ac:dyDescent="0.25">
      <c r="A429" s="5"/>
      <c r="B429" s="130" t="s">
        <v>71</v>
      </c>
      <c r="C429" s="43"/>
      <c r="D429" s="10"/>
      <c r="E429" s="136" t="s">
        <v>72</v>
      </c>
      <c r="F429" s="135"/>
    </row>
    <row r="430" spans="1:9" x14ac:dyDescent="0.25">
      <c r="A430" s="137"/>
      <c r="B430" s="130"/>
      <c r="C430" s="43"/>
      <c r="D430" s="10"/>
      <c r="E430" s="136" t="s">
        <v>73</v>
      </c>
      <c r="F430" s="135"/>
    </row>
    <row r="431" spans="1:9" ht="15.75" thickBot="1" x14ac:dyDescent="0.3">
      <c r="A431" s="137"/>
      <c r="B431" s="130"/>
      <c r="C431" s="43"/>
      <c r="D431" s="10"/>
      <c r="E431" s="305"/>
      <c r="F431" s="306"/>
    </row>
    <row r="432" spans="1:9" x14ac:dyDescent="0.25">
      <c r="A432" s="133"/>
      <c r="B432" s="41"/>
      <c r="C432" s="126"/>
      <c r="D432" s="127"/>
      <c r="E432" s="131" t="s">
        <v>74</v>
      </c>
      <c r="F432" s="138"/>
    </row>
    <row r="433" spans="1:6" x14ac:dyDescent="0.25">
      <c r="A433" s="5"/>
      <c r="B433" s="130" t="s">
        <v>75</v>
      </c>
      <c r="C433" s="130"/>
      <c r="D433" s="127"/>
      <c r="E433" s="139" t="s">
        <v>76</v>
      </c>
      <c r="F433" s="135"/>
    </row>
    <row r="434" spans="1:6" ht="15.75" x14ac:dyDescent="0.25">
      <c r="A434" s="76"/>
      <c r="B434" s="140" t="s">
        <v>77</v>
      </c>
      <c r="C434" s="141"/>
      <c r="D434" s="142" t="s">
        <v>78</v>
      </c>
      <c r="E434" s="143" t="s">
        <v>79</v>
      </c>
      <c r="F434" s="135"/>
    </row>
    <row r="435" spans="1:6" x14ac:dyDescent="0.25">
      <c r="A435" s="76"/>
      <c r="B435" s="10"/>
      <c r="C435" s="144"/>
      <c r="D435" s="145"/>
      <c r="E435" s="143" t="s">
        <v>80</v>
      </c>
      <c r="F435" s="135"/>
    </row>
    <row r="436" spans="1:6" ht="15.75" x14ac:dyDescent="0.25">
      <c r="A436" s="146"/>
      <c r="B436" s="130" t="s">
        <v>81</v>
      </c>
      <c r="C436" s="141"/>
      <c r="D436" s="142" t="s">
        <v>82</v>
      </c>
      <c r="E436" s="143" t="s">
        <v>83</v>
      </c>
      <c r="F436" s="135"/>
    </row>
    <row r="437" spans="1:6" x14ac:dyDescent="0.25">
      <c r="A437" s="147"/>
      <c r="B437" s="130" t="s">
        <v>84</v>
      </c>
      <c r="C437" s="130"/>
      <c r="D437" s="145"/>
      <c r="E437" s="143" t="s">
        <v>85</v>
      </c>
      <c r="F437" s="135"/>
    </row>
    <row r="438" spans="1:6" ht="15.75" thickBot="1" x14ac:dyDescent="0.3">
      <c r="A438" s="76"/>
      <c r="B438" s="5"/>
      <c r="C438" s="130" t="s">
        <v>86</v>
      </c>
      <c r="D438" s="145"/>
      <c r="E438" s="143" t="s">
        <v>87</v>
      </c>
      <c r="F438" s="135"/>
    </row>
    <row r="439" spans="1:6" x14ac:dyDescent="0.25">
      <c r="A439" s="89"/>
      <c r="B439" s="5"/>
      <c r="C439" s="130" t="s">
        <v>88</v>
      </c>
      <c r="D439" s="127"/>
      <c r="E439" s="148" t="s">
        <v>89</v>
      </c>
      <c r="F439" s="149"/>
    </row>
    <row r="440" spans="1:6" ht="15.75" thickBot="1" x14ac:dyDescent="0.3">
      <c r="A440" s="89"/>
      <c r="B440" s="5"/>
      <c r="C440" s="130" t="s">
        <v>90</v>
      </c>
      <c r="D440" s="150"/>
      <c r="E440" s="151" t="s">
        <v>91</v>
      </c>
      <c r="F440" s="152"/>
    </row>
    <row r="441" spans="1:6" x14ac:dyDescent="0.25">
      <c r="A441" s="125" t="s">
        <v>92</v>
      </c>
      <c r="B441" s="153"/>
      <c r="C441" s="153"/>
      <c r="D441" s="127"/>
      <c r="E441" s="307"/>
      <c r="F441" s="308"/>
    </row>
    <row r="442" spans="1:6" x14ac:dyDescent="0.25">
      <c r="A442" s="154"/>
      <c r="B442" s="130" t="s">
        <v>93</v>
      </c>
      <c r="C442" s="153"/>
      <c r="D442" s="127"/>
      <c r="E442" s="155" t="s">
        <v>94</v>
      </c>
      <c r="F442" s="156"/>
    </row>
    <row r="443" spans="1:6" x14ac:dyDescent="0.25">
      <c r="A443" s="125" t="s">
        <v>95</v>
      </c>
      <c r="B443" s="130"/>
      <c r="C443" s="130"/>
      <c r="D443" s="145"/>
      <c r="E443" s="157" t="s">
        <v>96</v>
      </c>
      <c r="F443" s="158"/>
    </row>
    <row r="444" spans="1:6" x14ac:dyDescent="0.25">
      <c r="A444" s="154"/>
      <c r="B444" s="130" t="s">
        <v>97</v>
      </c>
      <c r="C444" s="130"/>
      <c r="D444" s="145"/>
      <c r="E444" s="309"/>
      <c r="F444" s="310"/>
    </row>
    <row r="445" spans="1:6" ht="15.75" thickBot="1" x14ac:dyDescent="0.3">
      <c r="A445" s="159"/>
      <c r="B445" s="160"/>
      <c r="C445" s="160"/>
      <c r="D445" s="161"/>
      <c r="E445" s="311"/>
      <c r="F445" s="312"/>
    </row>
    <row r="446" spans="1:6" ht="15.75" thickBot="1" x14ac:dyDescent="0.3">
      <c r="A446" s="162"/>
      <c r="B446" s="163"/>
      <c r="C446" s="163"/>
      <c r="D446" s="164"/>
      <c r="E446" s="313"/>
      <c r="F446" s="314"/>
    </row>
    <row r="447" spans="1:6" ht="15.75" thickBot="1" x14ac:dyDescent="0.3">
      <c r="A447" s="162"/>
      <c r="B447" s="163"/>
      <c r="C447" s="163"/>
      <c r="D447" s="164"/>
      <c r="E447" s="163"/>
      <c r="F447" s="165"/>
    </row>
  </sheetData>
  <mergeCells count="117">
    <mergeCell ref="E431:F431"/>
    <mergeCell ref="A394:D396"/>
    <mergeCell ref="E394:I394"/>
    <mergeCell ref="E395:F395"/>
    <mergeCell ref="E396:I396"/>
    <mergeCell ref="E441:F441"/>
    <mergeCell ref="E444:F446"/>
    <mergeCell ref="A397:I397"/>
    <mergeCell ref="A399:B399"/>
    <mergeCell ref="A400:D400"/>
    <mergeCell ref="E400:I400"/>
    <mergeCell ref="A412:B412"/>
    <mergeCell ref="B419:D419"/>
    <mergeCell ref="E419:F419"/>
    <mergeCell ref="A420:D422"/>
    <mergeCell ref="A374:D374"/>
    <mergeCell ref="E374:I374"/>
    <mergeCell ref="A386:B386"/>
    <mergeCell ref="B393:D393"/>
    <mergeCell ref="F393:I393"/>
    <mergeCell ref="A371:I371"/>
    <mergeCell ref="A373:B373"/>
    <mergeCell ref="A423:D423"/>
    <mergeCell ref="A424:B424"/>
    <mergeCell ref="A322:D322"/>
    <mergeCell ref="E322:I322"/>
    <mergeCell ref="A334:B334"/>
    <mergeCell ref="B341:D341"/>
    <mergeCell ref="F341:I341"/>
    <mergeCell ref="A319:I319"/>
    <mergeCell ref="A321:B321"/>
    <mergeCell ref="A368:D370"/>
    <mergeCell ref="E368:I368"/>
    <mergeCell ref="E369:F369"/>
    <mergeCell ref="E370:I370"/>
    <mergeCell ref="A342:D344"/>
    <mergeCell ref="E342:I342"/>
    <mergeCell ref="E343:F343"/>
    <mergeCell ref="E344:I344"/>
    <mergeCell ref="A345:I345"/>
    <mergeCell ref="A347:B347"/>
    <mergeCell ref="A348:D348"/>
    <mergeCell ref="E348:I348"/>
    <mergeCell ref="A360:B360"/>
    <mergeCell ref="B367:D367"/>
    <mergeCell ref="F367:I367"/>
    <mergeCell ref="A316:D318"/>
    <mergeCell ref="E316:I316"/>
    <mergeCell ref="E317:F317"/>
    <mergeCell ref="E318:I318"/>
    <mergeCell ref="A290:D292"/>
    <mergeCell ref="E290:I290"/>
    <mergeCell ref="E291:F291"/>
    <mergeCell ref="E292:I292"/>
    <mergeCell ref="A293:I293"/>
    <mergeCell ref="A295:B295"/>
    <mergeCell ref="A296:D296"/>
    <mergeCell ref="E296:I296"/>
    <mergeCell ref="A308:B308"/>
    <mergeCell ref="B315:D315"/>
    <mergeCell ref="F315:I315"/>
    <mergeCell ref="A270:I270"/>
    <mergeCell ref="E273:F273"/>
    <mergeCell ref="E274:I274"/>
    <mergeCell ref="B289:D289"/>
    <mergeCell ref="F289:I289"/>
    <mergeCell ref="A267:D269"/>
    <mergeCell ref="E267:I267"/>
    <mergeCell ref="E268:F268"/>
    <mergeCell ref="E269:I269"/>
    <mergeCell ref="A247:I247"/>
    <mergeCell ref="E250:F250"/>
    <mergeCell ref="E251:I251"/>
    <mergeCell ref="B266:D266"/>
    <mergeCell ref="F266:I266"/>
    <mergeCell ref="A244:D246"/>
    <mergeCell ref="E244:I244"/>
    <mergeCell ref="E245:F245"/>
    <mergeCell ref="E246:I246"/>
    <mergeCell ref="A224:I224"/>
    <mergeCell ref="E227:F227"/>
    <mergeCell ref="E228:I228"/>
    <mergeCell ref="B243:D243"/>
    <mergeCell ref="F243:I243"/>
    <mergeCell ref="A221:D223"/>
    <mergeCell ref="E221:I221"/>
    <mergeCell ref="E222:F222"/>
    <mergeCell ref="E223:I223"/>
    <mergeCell ref="A201:I201"/>
    <mergeCell ref="E204:F204"/>
    <mergeCell ref="E205:I205"/>
    <mergeCell ref="B220:D220"/>
    <mergeCell ref="F220:I220"/>
    <mergeCell ref="A198:D200"/>
    <mergeCell ref="E198:I198"/>
    <mergeCell ref="E199:F199"/>
    <mergeCell ref="E200:I200"/>
    <mergeCell ref="A178:I178"/>
    <mergeCell ref="E181:F181"/>
    <mergeCell ref="E182:I182"/>
    <mergeCell ref="B197:D197"/>
    <mergeCell ref="F197:I197"/>
    <mergeCell ref="A175:D177"/>
    <mergeCell ref="E175:I175"/>
    <mergeCell ref="E176:F176"/>
    <mergeCell ref="E177:I177"/>
    <mergeCell ref="E154:I154"/>
    <mergeCell ref="A155:I155"/>
    <mergeCell ref="E158:F158"/>
    <mergeCell ref="E159:I159"/>
    <mergeCell ref="B174:D174"/>
    <mergeCell ref="F174:I174"/>
    <mergeCell ref="B151:D151"/>
    <mergeCell ref="F151:I151"/>
    <mergeCell ref="A152:D154"/>
    <mergeCell ref="E152:I152"/>
    <mergeCell ref="E153:F153"/>
  </mergeCells>
  <phoneticPr fontId="24" type="noConversion"/>
  <dataValidations count="14">
    <dataValidation type="custom" showInputMessage="1" showErrorMessage="1" errorTitle="Error" error="Please Enter an  (x)  in one box job matches only! and only (x) or (X) no additional space or characters_x000a_" promptTitle="Only X or x no space!" prompt="X or x" sqref="F156 F179 F202 F225 F248 F271">
      <formula1>IF(F156 &lt;&gt; "",IF(OR(F156="x",F156="x ",F156=" "),IF(F156 &lt;&gt; A156 &amp; F156 &lt;&gt; C156,FALSE,TRUE),FALSE),TRUE)</formula1>
    </dataValidation>
    <dataValidation type="custom" showInputMessage="1" showErrorMessage="1" errorTitle="Error" error="Please Enter an  (x)  in one box job matches only! and only (x) or (X) no additional space or characters" promptTitle="Only X or x no space!" prompt="X or x" sqref="A156 A179 A202 A225 A248 A271">
      <formula1>IF(A156 &lt;&gt; "",IF(OR(A156="x",A156="x ",A156=" "),IF(A156 &lt;&gt; C156 &amp; A156 &lt;&gt; F156,FALSE,TRUE),FALSE),TRUE)</formula1>
    </dataValidation>
    <dataValidation type="custom" showInputMessage="1" showErrorMessage="1" errorTitle="Error" error="Please Enter an  (x)  in one box job matches only! and only (x) or (X) no additional space or characters" promptTitle="Only X or x no space!" prompt="X or x" sqref="C156 C179 C202 C225 C248 C271 C294 C320 C346 C372 C398">
      <formula1>IF(C156 &lt;&gt; "",IF(OR(C156="x",C156="x ",C156=" "),IF(C156 &lt;&gt; A156 &amp; C156 &lt;&gt; F156,FALSE,TRUE),FALSE),TRUE)</formula1>
    </dataValidation>
    <dataValidation type="custom" allowBlank="1" showInputMessage="1" showErrorMessage="1" errorTitle="Error Message" error="Please Enter Only X in this Field" sqref="A155:I155 A178:I178 A201:I201 A224:I224 A247:I247 A270:I270 A293:I293 A319:I319 A345:I345 A371:I371 A397:I397">
      <formula1>A156&lt;&gt;"x"</formula1>
    </dataValidation>
    <dataValidation type="custom" showInputMessage="1" showErrorMessage="1" errorTitle="Error" error="Please Enter an  (x) in either Union or Non union!" prompt="X or x" sqref="E311 E337 E363 E389 E415">
      <formula1>IF(E311 &lt;&gt; "",IF(E311="x",IF(E311 &lt;&gt; C311 &amp; E311 &lt;&gt; C311,FALSE,TRUE),FALSE),TRUE)</formula1>
    </dataValidation>
    <dataValidation type="custom" showInputMessage="1" showErrorMessage="1" errorTitle="Error" error="Please Enter an  (x) in either Union or Non union!" prompt="X or x" sqref="C311 C337 C363 C389 C415">
      <formula1>IF(C311 &lt;&gt; "",IF(C311="x",IF(C311 &lt;&gt; E311 &amp; C311 &lt;&gt; E311,FALSE,TRUE),FALSE),TRUE)</formula1>
    </dataValidation>
    <dataValidation type="custom" showInputMessage="1" showErrorMessage="1" errorTitle="Error" error="Please Enter an  (x)  in one box job matches only! and only (x) or (X) no additional space or characters" promptTitle="Only X or x no space!" prompt="X or x" sqref="F294 F320 F346 F372 F398">
      <formula1>IF(F294 &lt;&gt; "",IF(OR(F294="x",F294="x ",F294=" "),IF(F294 &lt;&gt; A294 &amp; F294 &lt;&gt; C294,FALSE,TRUE),FALSE),TRUE)</formula1>
    </dataValidation>
    <dataValidation type="custom" showInputMessage="1" showErrorMessage="1" errorTitle="Error" error="Please Enter an  (x)  in one box job matches only! and only (x) or (X) no additional space or characters." promptTitle="Only X or x no space!" prompt="X or x" sqref="A294 A320 A346 A372 A398">
      <formula1>IF(A294 &lt;&gt; "",IF(OR(A294="x",A294="x ",A294=" "),IF(A294 &lt;&gt; C294 &amp; A294 &lt;&gt; F294,FALSE,TRUE),FALSE),TRUE)</formula1>
    </dataValidation>
    <dataValidation type="custom" showInputMessage="1" showErrorMessage="1" errorTitle="Error" error="Please put an  (x) only in one!" prompt="X or x" sqref="A433">
      <formula1>IF(A433 &lt;&gt; "",IF(A433="x",IF(A433 &lt;&gt; A427 &amp; A433 &lt;&gt; A429,FALSE,TRUE),FALSE),TRUE)</formula1>
    </dataValidation>
    <dataValidation type="custom" showInputMessage="1" showErrorMessage="1" errorTitle="Error" error="Please put an  (x) only in one!" prompt="X or x" sqref="A429">
      <formula1>IF(A429 &lt;&gt; "",IF(A429="x",IF(A429 &lt;&gt; A427 &amp; A429 &lt;&gt; A433,FALSE,TRUE),FALSE),TRUE)</formula1>
    </dataValidation>
    <dataValidation type="custom" showInputMessage="1" showErrorMessage="1" errorTitle="Error" error="Please put an  (x) only in one!" prompt="X or x" sqref="A427">
      <formula1>IF(A427 &lt;&gt; "",IF(A427="x",IF(A427 &lt;&gt; A429 &amp; A427 &lt;&gt; A433,FALSE,TRUE),FALSE),TRUE)</formula1>
    </dataValidation>
    <dataValidation type="custom" allowBlank="1" showInputMessage="1" showErrorMessage="1" errorTitle="Error" error="Please Enter an  (x) or (X) only!" promptTitle="Base Pay Plus!" prompt="X or x (Plus Select one of  {Commission, Bonus or Both})" sqref="A436">
      <formula1>IF(A436 &lt;&gt; "x",FALSE,TRUE)</formula1>
    </dataValidation>
    <dataValidation type="custom" allowBlank="1" showInputMessage="1" showErrorMessage="1" errorTitle="Error" error="Please Enter an  (Y/YES) or (N/NO) only!" promptTitle="Is There is a maximum" prompt="(Y/Yes) or (N/No)" sqref="F439 F442">
      <formula1>IF(F439 &lt;&gt; "Y",IF(F439&lt;&gt;"Yes",IF(F439&lt;&gt;"N",IF(F439&lt;&gt;"No",FALSE),TRUE),TRUE),TRUE)</formula1>
    </dataValidation>
    <dataValidation type="custom" showInputMessage="1" showErrorMessage="1" errorTitle="Error" error="Please Enter an  (x) or (X) only!" prompt="X or x" sqref="F433:F438 F428:F430 B438:B440 A430:A431">
      <formula1>IF(A428 &lt;&gt; "x",FALSE,TRUE)</formula1>
    </dataValidation>
  </dataValidations>
  <pageMargins left="0.7" right="0.7" top="0.75" bottom="0.75" header="0.3" footer="0.3"/>
  <pageSetup scale="54" orientation="portrait" r:id="rId1"/>
  <rowBreaks count="6" manualBreakCount="6">
    <brk id="60" max="16383" man="1"/>
    <brk id="113" max="16383" man="1"/>
    <brk id="145" max="16383" man="1"/>
    <brk id="218" max="16383" man="1"/>
    <brk id="287"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2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2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Zander</dc:creator>
  <cp:lastModifiedBy>Karla Zander</cp:lastModifiedBy>
  <cp:lastPrinted>2017-01-13T20:07:35Z</cp:lastPrinted>
  <dcterms:created xsi:type="dcterms:W3CDTF">2012-02-13T17:49:57Z</dcterms:created>
  <dcterms:modified xsi:type="dcterms:W3CDTF">2017-01-13T20:11:04Z</dcterms:modified>
</cp:coreProperties>
</file>